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7\"/>
    </mc:Choice>
  </mc:AlternateContent>
  <bookViews>
    <workbookView xWindow="0" yWindow="0" windowWidth="16185" windowHeight="9705"/>
  </bookViews>
  <sheets>
    <sheet name="Лист1" sheetId="1" r:id="rId1"/>
  </sheets>
  <calcPr calcId="152511" fullCalcOnLoad="1" iterateDelta="1E-4"/>
</workbook>
</file>

<file path=xl/calcChain.xml><?xml version="1.0" encoding="utf-8"?>
<calcChain xmlns="http://schemas.openxmlformats.org/spreadsheetml/2006/main">
  <c r="AE60" i="1" l="1"/>
  <c r="AD60" i="1"/>
  <c r="AC60" i="1"/>
  <c r="AB60" i="1"/>
  <c r="Z60" i="1"/>
  <c r="Y60" i="1"/>
  <c r="W60" i="1"/>
  <c r="V60" i="1"/>
  <c r="T60" i="1"/>
  <c r="S60" i="1"/>
  <c r="R60" i="1"/>
  <c r="P60" i="1"/>
  <c r="O60" i="1"/>
  <c r="N60" i="1"/>
  <c r="L60" i="1"/>
  <c r="K60" i="1"/>
  <c r="J60" i="1"/>
  <c r="I60" i="1"/>
  <c r="G60" i="1"/>
  <c r="F60" i="1"/>
  <c r="E60" i="1"/>
  <c r="AA59" i="1"/>
  <c r="X59" i="1"/>
  <c r="U59" i="1"/>
  <c r="Q59" i="1"/>
  <c r="M59" i="1" s="1"/>
  <c r="H59" i="1" s="1"/>
  <c r="D59" i="1"/>
  <c r="AA58" i="1"/>
  <c r="X58" i="1"/>
  <c r="U58" i="1"/>
  <c r="Q58" i="1"/>
  <c r="M58" i="1"/>
  <c r="H58" i="1" s="1"/>
  <c r="C58" i="1" s="1"/>
  <c r="D58" i="1"/>
  <c r="AA57" i="1"/>
  <c r="X57" i="1"/>
  <c r="U57" i="1"/>
  <c r="Q57" i="1"/>
  <c r="M57" i="1"/>
  <c r="H57" i="1"/>
  <c r="C57" i="1" s="1"/>
  <c r="D57" i="1"/>
  <c r="AA56" i="1"/>
  <c r="X56" i="1"/>
  <c r="U56" i="1"/>
  <c r="Q56" i="1"/>
  <c r="M56" i="1" s="1"/>
  <c r="H56" i="1" s="1"/>
  <c r="D56" i="1"/>
  <c r="AA55" i="1"/>
  <c r="X55" i="1"/>
  <c r="U55" i="1"/>
  <c r="Q55" i="1"/>
  <c r="M55" i="1"/>
  <c r="H55" i="1" s="1"/>
  <c r="C55" i="1" s="1"/>
  <c r="D55" i="1"/>
  <c r="AA54" i="1"/>
  <c r="X54" i="1"/>
  <c r="U54" i="1"/>
  <c r="Q54" i="1"/>
  <c r="M54" i="1"/>
  <c r="H54" i="1"/>
  <c r="C54" i="1" s="1"/>
  <c r="D54" i="1"/>
  <c r="AA53" i="1"/>
  <c r="X53" i="1"/>
  <c r="U53" i="1"/>
  <c r="Q53" i="1"/>
  <c r="M53" i="1" s="1"/>
  <c r="H53" i="1" s="1"/>
  <c r="D53" i="1"/>
  <c r="AA52" i="1"/>
  <c r="X52" i="1"/>
  <c r="U52" i="1"/>
  <c r="Q52" i="1"/>
  <c r="M52" i="1"/>
  <c r="H52" i="1" s="1"/>
  <c r="C52" i="1" s="1"/>
  <c r="D52" i="1"/>
  <c r="AA51" i="1"/>
  <c r="X51" i="1"/>
  <c r="U51" i="1"/>
  <c r="Q51" i="1"/>
  <c r="M51" i="1"/>
  <c r="H51" i="1"/>
  <c r="C51" i="1" s="1"/>
  <c r="D51" i="1"/>
  <c r="AA50" i="1"/>
  <c r="X50" i="1"/>
  <c r="U50" i="1"/>
  <c r="Q50" i="1"/>
  <c r="M50" i="1" s="1"/>
  <c r="H50" i="1" s="1"/>
  <c r="D50" i="1"/>
  <c r="AA49" i="1"/>
  <c r="X49" i="1"/>
  <c r="U49" i="1"/>
  <c r="Q49" i="1"/>
  <c r="M49" i="1"/>
  <c r="H49" i="1" s="1"/>
  <c r="C49" i="1" s="1"/>
  <c r="D49" i="1"/>
  <c r="AA48" i="1"/>
  <c r="X48" i="1"/>
  <c r="U48" i="1"/>
  <c r="Q48" i="1"/>
  <c r="M48" i="1"/>
  <c r="H48" i="1"/>
  <c r="C48" i="1" s="1"/>
  <c r="D48" i="1"/>
  <c r="AA47" i="1"/>
  <c r="X47" i="1"/>
  <c r="U47" i="1"/>
  <c r="Q47" i="1"/>
  <c r="M47" i="1" s="1"/>
  <c r="H47" i="1" s="1"/>
  <c r="D47" i="1"/>
  <c r="AA46" i="1"/>
  <c r="X46" i="1"/>
  <c r="U46" i="1"/>
  <c r="Q46" i="1"/>
  <c r="M46" i="1"/>
  <c r="H46" i="1" s="1"/>
  <c r="C46" i="1" s="1"/>
  <c r="D46" i="1"/>
  <c r="AA45" i="1"/>
  <c r="X45" i="1"/>
  <c r="U45" i="1"/>
  <c r="Q45" i="1"/>
  <c r="M45" i="1"/>
  <c r="H45" i="1"/>
  <c r="C45" i="1" s="1"/>
  <c r="D45" i="1"/>
  <c r="AA44" i="1"/>
  <c r="X44" i="1"/>
  <c r="U44" i="1"/>
  <c r="Q44" i="1"/>
  <c r="M44" i="1" s="1"/>
  <c r="H44" i="1" s="1"/>
  <c r="D44" i="1"/>
  <c r="AA43" i="1"/>
  <c r="X43" i="1"/>
  <c r="U43" i="1"/>
  <c r="Q43" i="1"/>
  <c r="M43" i="1"/>
  <c r="H43" i="1" s="1"/>
  <c r="C43" i="1" s="1"/>
  <c r="D43" i="1"/>
  <c r="AA42" i="1"/>
  <c r="X42" i="1"/>
  <c r="U42" i="1"/>
  <c r="Q42" i="1"/>
  <c r="M42" i="1"/>
  <c r="H42" i="1"/>
  <c r="C42" i="1" s="1"/>
  <c r="D42" i="1"/>
  <c r="AA41" i="1"/>
  <c r="X41" i="1"/>
  <c r="U41" i="1"/>
  <c r="Q41" i="1"/>
  <c r="M41" i="1" s="1"/>
  <c r="H41" i="1" s="1"/>
  <c r="D41" i="1"/>
  <c r="AA40" i="1"/>
  <c r="X40" i="1"/>
  <c r="U40" i="1"/>
  <c r="Q40" i="1"/>
  <c r="M40" i="1"/>
  <c r="H40" i="1" s="1"/>
  <c r="C40" i="1" s="1"/>
  <c r="D40" i="1"/>
  <c r="AA39" i="1"/>
  <c r="X39" i="1"/>
  <c r="U39" i="1"/>
  <c r="Q39" i="1"/>
  <c r="M39" i="1"/>
  <c r="H39" i="1"/>
  <c r="C39" i="1" s="1"/>
  <c r="D39" i="1"/>
  <c r="AA38" i="1"/>
  <c r="X38" i="1"/>
  <c r="U38" i="1"/>
  <c r="Q38" i="1"/>
  <c r="M38" i="1" s="1"/>
  <c r="H38" i="1" s="1"/>
  <c r="D38" i="1"/>
  <c r="AA37" i="1"/>
  <c r="X37" i="1"/>
  <c r="U37" i="1"/>
  <c r="Q37" i="1"/>
  <c r="M37" i="1"/>
  <c r="H37" i="1" s="1"/>
  <c r="C37" i="1" s="1"/>
  <c r="D37" i="1"/>
  <c r="AA36" i="1"/>
  <c r="X36" i="1"/>
  <c r="U36" i="1"/>
  <c r="Q36" i="1"/>
  <c r="M36" i="1"/>
  <c r="H36" i="1"/>
  <c r="C36" i="1" s="1"/>
  <c r="D36" i="1"/>
  <c r="AA35" i="1"/>
  <c r="X35" i="1"/>
  <c r="U35" i="1"/>
  <c r="Q35" i="1"/>
  <c r="M35" i="1" s="1"/>
  <c r="H35" i="1" s="1"/>
  <c r="D35" i="1"/>
  <c r="AA34" i="1"/>
  <c r="X34" i="1"/>
  <c r="U34" i="1"/>
  <c r="Q34" i="1"/>
  <c r="M34" i="1"/>
  <c r="H34" i="1" s="1"/>
  <c r="C34" i="1" s="1"/>
  <c r="D34" i="1"/>
  <c r="AA33" i="1"/>
  <c r="X33" i="1"/>
  <c r="U33" i="1"/>
  <c r="Q33" i="1"/>
  <c r="M33" i="1"/>
  <c r="H33" i="1"/>
  <c r="C33" i="1" s="1"/>
  <c r="D33" i="1"/>
  <c r="AA32" i="1"/>
  <c r="X32" i="1"/>
  <c r="U32" i="1"/>
  <c r="Q32" i="1"/>
  <c r="M32" i="1" s="1"/>
  <c r="H32" i="1" s="1"/>
  <c r="D32" i="1"/>
  <c r="AA31" i="1"/>
  <c r="X31" i="1"/>
  <c r="U31" i="1"/>
  <c r="Q31" i="1"/>
  <c r="M31" i="1"/>
  <c r="H31" i="1" s="1"/>
  <c r="C31" i="1" s="1"/>
  <c r="D31" i="1"/>
  <c r="AA30" i="1"/>
  <c r="X30" i="1"/>
  <c r="U30" i="1"/>
  <c r="Q30" i="1"/>
  <c r="M30" i="1"/>
  <c r="H30" i="1"/>
  <c r="C30" i="1" s="1"/>
  <c r="D30" i="1"/>
  <c r="AA29" i="1"/>
  <c r="X29" i="1"/>
  <c r="U29" i="1"/>
  <c r="Q29" i="1"/>
  <c r="M29" i="1" s="1"/>
  <c r="H29" i="1" s="1"/>
  <c r="D29" i="1"/>
  <c r="AA28" i="1"/>
  <c r="X28" i="1"/>
  <c r="U28" i="1"/>
  <c r="Q28" i="1"/>
  <c r="M28" i="1"/>
  <c r="H28" i="1" s="1"/>
  <c r="C28" i="1" s="1"/>
  <c r="D28" i="1"/>
  <c r="AA27" i="1"/>
  <c r="X27" i="1"/>
  <c r="U27" i="1"/>
  <c r="Q27" i="1"/>
  <c r="M27" i="1"/>
  <c r="H27" i="1"/>
  <c r="C27" i="1" s="1"/>
  <c r="D27" i="1"/>
  <c r="AA26" i="1"/>
  <c r="X26" i="1"/>
  <c r="U26" i="1"/>
  <c r="Q26" i="1"/>
  <c r="M26" i="1" s="1"/>
  <c r="H26" i="1" s="1"/>
  <c r="D26" i="1"/>
  <c r="AA25" i="1"/>
  <c r="X25" i="1"/>
  <c r="U25" i="1"/>
  <c r="Q25" i="1"/>
  <c r="M25" i="1"/>
  <c r="H25" i="1" s="1"/>
  <c r="C25" i="1" s="1"/>
  <c r="D25" i="1"/>
  <c r="AA24" i="1"/>
  <c r="X24" i="1"/>
  <c r="U24" i="1"/>
  <c r="Q24" i="1"/>
  <c r="M24" i="1"/>
  <c r="H24" i="1"/>
  <c r="C24" i="1" s="1"/>
  <c r="D24" i="1"/>
  <c r="AA23" i="1"/>
  <c r="X23" i="1"/>
  <c r="U23" i="1"/>
  <c r="Q23" i="1"/>
  <c r="M23" i="1" s="1"/>
  <c r="H23" i="1" s="1"/>
  <c r="D23" i="1"/>
  <c r="AA22" i="1"/>
  <c r="X22" i="1"/>
  <c r="U22" i="1"/>
  <c r="Q22" i="1"/>
  <c r="M22" i="1"/>
  <c r="H22" i="1" s="1"/>
  <c r="C22" i="1" s="1"/>
  <c r="D22" i="1"/>
  <c r="AA21" i="1"/>
  <c r="X21" i="1"/>
  <c r="U21" i="1"/>
  <c r="Q21" i="1"/>
  <c r="M21" i="1"/>
  <c r="H21" i="1"/>
  <c r="C21" i="1" s="1"/>
  <c r="D21" i="1"/>
  <c r="AA20" i="1"/>
  <c r="X20" i="1"/>
  <c r="U20" i="1"/>
  <c r="Q20" i="1"/>
  <c r="M20" i="1" s="1"/>
  <c r="H20" i="1" s="1"/>
  <c r="D20" i="1"/>
  <c r="AA19" i="1"/>
  <c r="X19" i="1"/>
  <c r="U19" i="1"/>
  <c r="Q19" i="1"/>
  <c r="M19" i="1"/>
  <c r="H19" i="1" s="1"/>
  <c r="C19" i="1" s="1"/>
  <c r="D19" i="1"/>
  <c r="AA18" i="1"/>
  <c r="X18" i="1"/>
  <c r="U18" i="1"/>
  <c r="Q18" i="1"/>
  <c r="M18" i="1"/>
  <c r="H18" i="1"/>
  <c r="C18" i="1" s="1"/>
  <c r="D18" i="1"/>
  <c r="AA17" i="1"/>
  <c r="X17" i="1"/>
  <c r="U17" i="1"/>
  <c r="Q17" i="1"/>
  <c r="M17" i="1" s="1"/>
  <c r="H17" i="1" s="1"/>
  <c r="D17" i="1"/>
  <c r="AA16" i="1"/>
  <c r="X16" i="1"/>
  <c r="U16" i="1"/>
  <c r="Q16" i="1"/>
  <c r="M16" i="1"/>
  <c r="H16" i="1" s="1"/>
  <c r="C16" i="1" s="1"/>
  <c r="D16" i="1"/>
  <c r="AA15" i="1"/>
  <c r="X15" i="1"/>
  <c r="U15" i="1"/>
  <c r="Q15" i="1"/>
  <c r="M15" i="1"/>
  <c r="H15" i="1"/>
  <c r="C15" i="1" s="1"/>
  <c r="D15" i="1"/>
  <c r="AA14" i="1"/>
  <c r="X14" i="1"/>
  <c r="U14" i="1"/>
  <c r="Q14" i="1"/>
  <c r="M14" i="1" s="1"/>
  <c r="H14" i="1" s="1"/>
  <c r="D14" i="1"/>
  <c r="AA13" i="1"/>
  <c r="X13" i="1"/>
  <c r="U13" i="1"/>
  <c r="Q13" i="1"/>
  <c r="M13" i="1"/>
  <c r="H13" i="1" s="1"/>
  <c r="C13" i="1" s="1"/>
  <c r="D13" i="1"/>
  <c r="AA12" i="1"/>
  <c r="X12" i="1"/>
  <c r="U12" i="1"/>
  <c r="Q12" i="1"/>
  <c r="M12" i="1"/>
  <c r="H12" i="1"/>
  <c r="C12" i="1" s="1"/>
  <c r="D12" i="1"/>
  <c r="AA11" i="1"/>
  <c r="X11" i="1"/>
  <c r="U11" i="1"/>
  <c r="Q11" i="1"/>
  <c r="M11" i="1" s="1"/>
  <c r="H11" i="1" s="1"/>
  <c r="D11" i="1"/>
  <c r="AA10" i="1"/>
  <c r="X10" i="1"/>
  <c r="U10" i="1"/>
  <c r="Q10" i="1"/>
  <c r="M10" i="1"/>
  <c r="H10" i="1" s="1"/>
  <c r="C10" i="1" s="1"/>
  <c r="D10" i="1"/>
  <c r="AA9" i="1"/>
  <c r="X9" i="1"/>
  <c r="U9" i="1"/>
  <c r="Q9" i="1"/>
  <c r="M9" i="1"/>
  <c r="H9" i="1"/>
  <c r="C9" i="1" s="1"/>
  <c r="D9" i="1"/>
  <c r="AA8" i="1"/>
  <c r="X8" i="1"/>
  <c r="U8" i="1"/>
  <c r="Q8" i="1"/>
  <c r="M8" i="1" s="1"/>
  <c r="H8" i="1" s="1"/>
  <c r="D8" i="1"/>
  <c r="AA7" i="1"/>
  <c r="X7" i="1"/>
  <c r="U7" i="1"/>
  <c r="Q7" i="1"/>
  <c r="M7" i="1"/>
  <c r="H7" i="1" s="1"/>
  <c r="C7" i="1" s="1"/>
  <c r="D7" i="1"/>
  <c r="AA6" i="1"/>
  <c r="X6" i="1"/>
  <c r="U6" i="1"/>
  <c r="Q6" i="1"/>
  <c r="M6" i="1"/>
  <c r="H6" i="1"/>
  <c r="C6" i="1" s="1"/>
  <c r="D6" i="1"/>
  <c r="AA5" i="1"/>
  <c r="X5" i="1"/>
  <c r="U5" i="1"/>
  <c r="Q5" i="1"/>
  <c r="M5" i="1" s="1"/>
  <c r="H5" i="1" s="1"/>
  <c r="D5" i="1"/>
  <c r="AA4" i="1"/>
  <c r="AA60" i="1" s="1"/>
  <c r="X4" i="1"/>
  <c r="U4" i="1"/>
  <c r="Q4" i="1"/>
  <c r="Q60" i="1" s="1"/>
  <c r="M4" i="1"/>
  <c r="H4" i="1" s="1"/>
  <c r="C4" i="1" s="1"/>
  <c r="D4" i="1"/>
  <c r="AA3" i="1"/>
  <c r="X3" i="1"/>
  <c r="X60" i="1" s="1"/>
  <c r="U3" i="1"/>
  <c r="U60" i="1" s="1"/>
  <c r="Q3" i="1"/>
  <c r="M3" i="1"/>
  <c r="M60" i="1" s="1"/>
  <c r="H3" i="1"/>
  <c r="C3" i="1" s="1"/>
  <c r="D3" i="1"/>
  <c r="D60" i="1" s="1"/>
  <c r="C5" i="1" l="1"/>
  <c r="C60" i="1" s="1"/>
  <c r="C8" i="1"/>
  <c r="C11" i="1"/>
  <c r="C14" i="1"/>
  <c r="C17" i="1"/>
  <c r="C20" i="1"/>
  <c r="C23" i="1"/>
  <c r="C26" i="1"/>
  <c r="C29" i="1"/>
  <c r="C32" i="1"/>
  <c r="C35" i="1"/>
  <c r="C38" i="1"/>
  <c r="C41" i="1"/>
  <c r="C44" i="1"/>
  <c r="C47" i="1"/>
  <c r="C50" i="1"/>
  <c r="C53" i="1"/>
  <c r="C56" i="1"/>
  <c r="C59" i="1"/>
  <c r="H60" i="1"/>
</calcChain>
</file>

<file path=xl/sharedStrings.xml><?xml version="1.0" encoding="utf-8"?>
<sst xmlns="http://schemas.openxmlformats.org/spreadsheetml/2006/main" count="115" uniqueCount="115">
  <si>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</si>
  <si>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</si>
  <si>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</si>
  <si>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</si>
  <si>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</si>
  <si>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</si>
  <si>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</si>
  <si>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</si>
  <si>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</si>
  <si>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</si>
  <si>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2.5.1.</t>
  </si>
  <si>
    <t>2.5.2.</t>
  </si>
  <si>
    <t>2.5.3.</t>
  </si>
  <si>
    <t>2.5.4.</t>
  </si>
  <si>
    <t>2.5.4.1.</t>
  </si>
  <si>
    <t>2.5.4.2.</t>
  </si>
  <si>
    <t>2.5.5.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</si>
  <si>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</si>
  <si>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</si>
  <si>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</si>
  <si>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</si>
  <si>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</si>
  <si>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</si>
  <si>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</si>
  <si>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</si>
  <si>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</si>
  <si>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5.3.</t>
  </si>
  <si>
    <t>5.4.</t>
  </si>
  <si>
    <t>ИТОГ</t>
  </si>
  <si>
    <t>Открытость и доступность информации об организации культуры (0-30 баллов)</t>
  </si>
  <si>
    <t>Наличие общей информации об организации культуры на официальном сайте организации культуры в сети «Интернет» в соответствии с приказом Минкультуры России от 20.02.2015 № 277 (max. 10 баллов)</t>
  </si>
  <si>
    <t>Наличие информации о деятельности организации культуры на официальном сайте организации культуры в сети «Интернет» в соответствии с приказом Минкультуры России от 20.02.2015 № 277 (max. 10 баллов)</t>
  </si>
  <si>
    <t>Доступность и актуальность информации о деятельности организации культуры, размещенной на территории организации (max. 10 баллов)</t>
  </si>
  <si>
    <t>Комфортность условий предоставления услуг и доступность их получения (0-50 баллов)</t>
  </si>
  <si>
    <t>Комфортность условий пребывания в организации культуры (max. 10 баллов)</t>
  </si>
  <si>
    <t>Дополнительные услуги и доступность их получения (max. 10 баллов)</t>
  </si>
  <si>
    <t>Удобство пользования электронными сервисами, предоставляемыми организацией культуры (в том числе с помощью мобильных устройств) (max. 10 баллов)</t>
  </si>
  <si>
    <t>Удобство графика работы организации культуры (max. 10 баллов)</t>
  </si>
  <si>
    <t>Доступность услуг для инвалидов (max. 10 баллов)</t>
  </si>
  <si>
    <t>Обеспечение возможности для инвалидов посадки в транспортное средство и высадки из него перед входом в организацию культуры, в том числе с использованием кресла-коляски (max. 2 балла)</t>
  </si>
  <si>
    <t>Оснащение организации специальными устройствами для доступа инвалидов (max. 2 балла)</t>
  </si>
  <si>
    <t>Наличие сопровождающего персонала и возможности самостоятельного передвижения по территории организации (max. 2 балла)</t>
  </si>
  <si>
    <t>Компетентность работы персонала с посетителями-инвалидами (max. 2 балла)</t>
  </si>
  <si>
    <t>На основе наблюдения (max 1 балл)</t>
  </si>
  <si>
    <t>По результатам опроса (max 1 балл)</t>
  </si>
  <si>
    <t>Размещение информации, необходимой для обеспечения беспрепятственного доступа инвалидов к учреждению и услугам (max. 2 балла)</t>
  </si>
  <si>
    <t>Время ожидания предоставления услуги (0-20 баллов)</t>
  </si>
  <si>
    <t>Соблюдение режима работы организацией культуры (max. 10 баллов)</t>
  </si>
  <si>
    <t>Соблюдение установленных (заявленных) сроков предоставления услуг организацией культуры  (max. 10 баллов)</t>
  </si>
  <si>
    <t>Доброжелательность, вежливость, компетентность работников организации культуры (0-20 баллов)</t>
  </si>
  <si>
    <t>Доброжелательность и вежливость персонала организации культуры (max. 10 баллов)</t>
  </si>
  <si>
    <t>Компетентность персонала организации культуры (max. 10 баллов)</t>
  </si>
  <si>
    <t>Удовлетворенность качеством оказания услуг (0-40 баллов)</t>
  </si>
  <si>
    <t>Удовлетворенность качеством оказания услуг организацией культуры в целом (max. 10 баллов)</t>
  </si>
  <si>
    <t>Удовлетворенность материально-техническим обеспечением организации культуры (max. 10 баллов)</t>
  </si>
  <si>
    <t>Удовлетворенность качеством и полнотой информации о деятельности организации культуры, размещенной на официальном сайте организации культуры в сети «интернет» (max. 10 баллов)</t>
  </si>
  <si>
    <t>Удовлетворенность качеством и содержанием полиграфических материалов организации культуры (max. 10 баллов)</t>
  </si>
  <si>
    <t xml:space="preserve"> МБУ «Ардатовский районный Дом культуры»</t>
  </si>
  <si>
    <t>МБУК «Ардатовская центральная районная библиотека им. Н.К.Крупской»</t>
  </si>
  <si>
    <t>МБУК «Центр культуры и отдыха Тургеневского городского поселения»</t>
  </si>
  <si>
    <t>МБУК «Атюрьевский районный Дом культуры Атюрьевского муниципального района Республики Мордовия»</t>
  </si>
  <si>
    <t>МБУК «Атюрьевская централизованная библиотечная система»</t>
  </si>
  <si>
    <t>МБУК Атяшевского муниципального района «Центральная районная библиотека»</t>
  </si>
  <si>
    <t>МАУК Атяшевского муниципального района «Атяшевский районный Дом культуры»</t>
  </si>
  <si>
    <t>МБУК Атяшевского муниципального района «Районный краеведческий музей»</t>
  </si>
  <si>
    <t>МБУК «Культурно-досуговый центр Большеберезниковского муниципального района Республики Мордовия»</t>
  </si>
  <si>
    <t>МБУК «Большеберезниковская централизованная библиотечная система» Большеберезниковского муниципального района Республики Мордовия</t>
  </si>
  <si>
    <t>МБУК «Районный Дом культуры» Большеигнатовского муниципального района Республики Мордовия</t>
  </si>
  <si>
    <t>МБУК «Центральная районная библиотека» Большеигнатовского муниципального района Республики Мордовия</t>
  </si>
  <si>
    <t>МУК «Дубенский районный Дом культуры» Дубенского муниципального района Республики Мордовия</t>
  </si>
  <si>
    <t>МБУК «Дубенская районная библиотека» Дубенского муниципального района Республики Мордовия</t>
  </si>
  <si>
    <t>МУ «Ельниковский районный Дом культуры»</t>
  </si>
  <si>
    <t>МУ «Ельниковская центральная библиотека»</t>
  </si>
  <si>
    <t>МБУ «Ельниковский историко-краеведческий музей»</t>
  </si>
  <si>
    <t>МБУ «Центр культуры» Зубово-Полянского муниципального района Республики Мордовия</t>
  </si>
  <si>
    <t>МБУК «Дом культуры Инсарского муниципального района»</t>
  </si>
  <si>
    <t>МБУК «Центральная библиотека Инсарского муниципального района»</t>
  </si>
  <si>
    <t>МБУ «Центр культуры» Ичалковского муниципального района Республики Мордовия</t>
  </si>
  <si>
    <t>МБУК «Дом культуры Кадошкинского муниципального района»</t>
  </si>
  <si>
    <t>МБУК «Центральная библиотека Кадошкинского муниципального района»</t>
  </si>
  <si>
    <t>МБУ «Центр культуры Ковылкинского муниципального района»</t>
  </si>
  <si>
    <t>МБУ «Централизованная библиотечная система Ковылкинского муниципального района»</t>
  </si>
  <si>
    <t>МБУ «Кочелаевский центр русской культуры им. Ф.В.Сычкова»</t>
  </si>
  <si>
    <t>МБУК «Районный центр национальной культуры, народных промыслов и ремесел» Кочкуровского муниципального района Республики Мордовия</t>
  </si>
  <si>
    <t>МБУК «Кочкуровская центральная районная библиотека» Кочкуровского муниципального района Республики Мордовия</t>
  </si>
  <si>
    <t>МБУК «Культурно-досуговый центр» Семилейского сельского поселения Кочкуровского муниципального района Республики Мордовия</t>
  </si>
  <si>
    <t>МБУ «Центр культуры» Краснослободского муниципального района Республики Мордовия</t>
  </si>
  <si>
    <t>МАУ Лямбирского муниципального района Республики Мордовия «Культурно-спортивный центр «Алмаз»</t>
  </si>
  <si>
    <t>МБУК «Культурно-досуговый центр «Современник» Большеелховского сельского поселения Лямбирского муниципального района Республики Мордовия»</t>
  </si>
  <si>
    <t>МБУК «Лямбирская центральная районная библиотека»</t>
  </si>
  <si>
    <t>МБУК «Ромодановский районный Дом культуры»</t>
  </si>
  <si>
    <t>МБУК «Ромодановская центральная районная библиотека им. Н.Эркая»</t>
  </si>
  <si>
    <t>МБУК «Ромодановский районный историко-краеведческий музей»</t>
  </si>
  <si>
    <t>МБУК «Районный Дом культуры» Рузаевского муниципального района</t>
  </si>
  <si>
    <t>МБУК «Центр культуры им. А.В.Ухтомского» Рузаевского муниципального района</t>
  </si>
  <si>
    <t>МБУК «Дом культуры «Орион» Рузаевского муниципального района</t>
  </si>
  <si>
    <t>МБУК «Выставочный зал им. И.И.Сидельникова» Рузаевского муниципального района</t>
  </si>
  <si>
    <t>МБУК «Централизованная библиотечная система» Рузаевского муниципального района</t>
  </si>
  <si>
    <t>МУК «Районный Дом культуры» Старошайговского муниципального района Республики Мордовия</t>
  </si>
  <si>
    <t>МБУК «Центр национальной культуры» Старошайговского муниципального района Республики Мордовия</t>
  </si>
  <si>
    <t>МБУК «Центральная библиотечная система им. И.М.Девина» Старошайговского муниципального района Республики Мордовия</t>
  </si>
  <si>
    <t>МБУ «Центр культуры» Темниковского муниципального района Республики Мордовия</t>
  </si>
  <si>
    <t>МБУ «Централизованная библиотечная система Темниковского муниципального района Республики Мордовия»</t>
  </si>
  <si>
    <t>МБУ «Центр культуры» Теньгушевского муниципального района</t>
  </si>
  <si>
    <t>МБУК «Торбеевский районный Дом культуры Торбеевского муниципального района Республики Мордовия»</t>
  </si>
  <si>
    <t>МБУК «Районная библиотека п. Торбеево» Торбеевского муниципального района» Республики Мордовия</t>
  </si>
  <si>
    <t>МБУ «Чамзинский районный Дом культуры» Чамзинского муниципального района Республики Мордовия</t>
  </si>
  <si>
    <t>МБУ «Дом культуры Цементник» Комсомольского городского поселения Чамзинского муниципального района Республики Мордовия</t>
  </si>
  <si>
    <t>МБУ «Центральная районная библиотека» Чамзинского муниципального района Республики Мордовия</t>
  </si>
  <si>
    <t>МБУК «Централизованная городская библиотечная система для детей»</t>
  </si>
  <si>
    <t>МБУК «Дом культуры «ЛУЧ»</t>
  </si>
  <si>
    <t>МБУК «Дом культуры «Заречье»</t>
  </si>
  <si>
    <t>МАУК «Городские парки»</t>
  </si>
  <si>
    <t>МП г. о. Саранск «Городской зоопарк»</t>
  </si>
  <si>
    <t>СРЕДНЕЕ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</si>
</sst>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0.0"/>
    <numFmt numFmtId="166" formatCode="#,##0.00&quot; &quot;[$руб.-419];[Red]&quot;-&quot;#,##0.00&quot; &quot;[$руб.-419]"/>
  </numFmts>
  <fonts count="24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sz val="16"/>
      <color rgb="FF000000"/>
      <name val="Arial11"/>
      <charset val="204"/>
    </font>
    <font>
      <b/>
      <i/>
      <u/>
      <sz val="11"/>
      <color rgb="FF000000"/>
      <name val="Arial1"/>
      <charset val="204"/>
    </font>
    <font>
      <b/>
      <i/>
      <u/>
      <sz val="11"/>
      <color rgb="FF000000"/>
      <name val="Arial11"/>
      <charset val="204"/>
    </font>
    <font>
      <sz val="11"/>
      <color rgb="FF000000"/>
      <name val="Arial11"/>
      <charset val="204"/>
    </font>
    <font>
      <sz val="10"/>
      <color rgb="FF000000"/>
      <name val="Arial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color rgb="FF26282F"/>
      <name val="Times New Roman"/>
      <family val="1"/>
      <charset val="204"/>
    </font>
    <font>
      <sz val="16"/>
      <color rgb="FF000000"/>
      <name val="Times New Roman1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Times New Roman1"/>
      <charset val="204"/>
    </font>
    <font>
      <b/>
      <sz val="14"/>
      <color rgb="FF000000"/>
      <name val="Times New Roman1"/>
      <charset val="204"/>
    </font>
    <font>
      <sz val="11"/>
      <color rgb="FF000000"/>
      <name val="Times New Roman1"/>
      <charset val="204"/>
    </font>
    <font>
      <b/>
      <sz val="12"/>
      <color rgb="FF000000"/>
      <name val="Times New Roman1"/>
      <charset val="204"/>
    </font>
    <font>
      <b/>
      <sz val="16"/>
      <color rgb="FF000000"/>
      <name val="Times New Roman1"/>
      <charset val="204"/>
    </font>
    <font>
      <sz val="10"/>
      <color rgb="FF000000"/>
      <name val="Times New Roman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2"/>
      <charset val="204"/>
    </font>
    <font>
      <sz val="10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2CC"/>
        <bgColor rgb="FFFFF2CC"/>
      </patternFill>
    </fill>
    <fill>
      <patternFill patternType="solid">
        <fgColor rgb="FFE2F0D9"/>
        <bgColor rgb="FFE2F0D9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BDD7EE"/>
      </patternFill>
    </fill>
    <fill>
      <patternFill patternType="solid">
        <fgColor rgb="FFFFC000"/>
        <bgColor rgb="FFFFC000"/>
      </patternFill>
    </fill>
    <fill>
      <patternFill patternType="solid">
        <fgColor rgb="FFE6E64C"/>
        <bgColor rgb="FFE6E64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64" fontId="1" fillId="0" borderId="0"/>
    <xf numFmtId="0" fontId="2" fillId="0" borderId="0">
      <alignment horizontal="center"/>
    </xf>
    <xf numFmtId="164" fontId="3" fillId="0" borderId="0">
      <alignment horizontal="center"/>
    </xf>
    <xf numFmtId="0" fontId="2" fillId="0" borderId="0">
      <alignment horizontal="center" textRotation="90"/>
    </xf>
    <xf numFmtId="164" fontId="3" fillId="0" borderId="0">
      <alignment horizontal="center" textRotation="90"/>
    </xf>
    <xf numFmtId="0" fontId="4" fillId="0" borderId="0"/>
    <xf numFmtId="164" fontId="5" fillId="0" borderId="0"/>
    <xf numFmtId="166" fontId="4" fillId="0" borderId="0"/>
    <xf numFmtId="166" fontId="5" fillId="0" borderId="0"/>
    <xf numFmtId="164" fontId="6" fillId="0" borderId="0"/>
    <xf numFmtId="164" fontId="7" fillId="0" borderId="0"/>
  </cellStyleXfs>
  <cellXfs count="79">
    <xf numFmtId="0" fontId="0" fillId="0" borderId="0" xfId="0"/>
    <xf numFmtId="164" fontId="8" fillId="0" borderId="1" xfId="1" applyFont="1" applyFill="1" applyBorder="1" applyAlignment="1" applyProtection="1"/>
    <xf numFmtId="164" fontId="9" fillId="2" borderId="1" xfId="1" applyFont="1" applyFill="1" applyBorder="1" applyAlignment="1" applyProtection="1"/>
    <xf numFmtId="164" fontId="9" fillId="3" borderId="1" xfId="1" applyFont="1" applyFill="1" applyBorder="1" applyAlignment="1" applyProtection="1">
      <alignment horizontal="center" vertical="center" wrapText="1"/>
    </xf>
    <xf numFmtId="164" fontId="10" fillId="3" borderId="1" xfId="1" applyFont="1" applyFill="1" applyBorder="1" applyAlignment="1" applyProtection="1">
      <alignment horizontal="center" vertical="center" wrapText="1"/>
    </xf>
    <xf numFmtId="164" fontId="11" fillId="4" borderId="1" xfId="1" applyFont="1" applyFill="1" applyBorder="1" applyAlignment="1" applyProtection="1">
      <alignment horizontal="center" vertical="center" wrapText="1"/>
    </xf>
    <xf numFmtId="164" fontId="10" fillId="4" borderId="1" xfId="1" applyFont="1" applyFill="1" applyBorder="1" applyAlignment="1" applyProtection="1">
      <alignment horizontal="center" vertical="center" wrapText="1"/>
    </xf>
    <xf numFmtId="164" fontId="12" fillId="4" borderId="1" xfId="1" applyFont="1" applyFill="1" applyBorder="1" applyAlignment="1" applyProtection="1">
      <alignment horizontal="center" vertical="center" wrapText="1"/>
    </xf>
    <xf numFmtId="164" fontId="11" fillId="5" borderId="1" xfId="1" applyFont="1" applyFill="1" applyBorder="1" applyAlignment="1" applyProtection="1">
      <alignment horizontal="center" vertical="center" wrapText="1"/>
    </xf>
    <xf numFmtId="164" fontId="10" fillId="5" borderId="1" xfId="1" applyFont="1" applyFill="1" applyBorder="1" applyAlignment="1" applyProtection="1">
      <alignment horizontal="center" vertical="center" wrapText="1"/>
    </xf>
    <xf numFmtId="164" fontId="11" fillId="6" borderId="1" xfId="1" applyFont="1" applyFill="1" applyBorder="1" applyAlignment="1" applyProtection="1">
      <alignment horizontal="center" vertical="center" wrapText="1"/>
    </xf>
    <xf numFmtId="164" fontId="10" fillId="6" borderId="1" xfId="1" applyFont="1" applyFill="1" applyBorder="1" applyAlignment="1" applyProtection="1">
      <alignment horizontal="center" vertical="center" wrapText="1"/>
    </xf>
    <xf numFmtId="164" fontId="11" fillId="7" borderId="1" xfId="1" applyFont="1" applyFill="1" applyBorder="1" applyAlignment="1" applyProtection="1">
      <alignment horizontal="center" vertical="center" wrapText="1"/>
    </xf>
    <xf numFmtId="164" fontId="10" fillId="7" borderId="1" xfId="1" applyFont="1" applyFill="1" applyBorder="1" applyAlignment="1" applyProtection="1">
      <alignment horizontal="center" vertical="center" wrapText="1"/>
    </xf>
    <xf numFmtId="164" fontId="10" fillId="7" borderId="1" xfId="1" applyFont="1" applyFill="1" applyBorder="1" applyAlignment="1" applyProtection="1">
      <alignment horizontal="center"/>
    </xf>
    <xf numFmtId="164" fontId="8" fillId="0" borderId="0" xfId="1" applyFont="1" applyFill="1" applyAlignment="1" applyProtection="1"/>
    <xf numFmtId="164" fontId="13" fillId="0" borderId="1" xfId="1" applyFont="1" applyFill="1" applyBorder="1" applyAlignment="1" applyProtection="1">
      <alignment wrapText="1"/>
    </xf>
    <xf numFmtId="164" fontId="14" fillId="2" borderId="1" xfId="1" applyFont="1" applyFill="1" applyBorder="1" applyAlignment="1" applyProtection="1">
      <alignment wrapText="1"/>
    </xf>
    <xf numFmtId="164" fontId="15" fillId="3" borderId="1" xfId="1" applyFont="1" applyFill="1" applyBorder="1" applyAlignment="1" applyProtection="1">
      <alignment wrapText="1"/>
    </xf>
    <xf numFmtId="164" fontId="16" fillId="3" borderId="1" xfId="1" applyFont="1" applyFill="1" applyBorder="1" applyAlignment="1" applyProtection="1">
      <alignment wrapText="1"/>
    </xf>
    <xf numFmtId="164" fontId="16" fillId="3" borderId="1" xfId="1" applyFont="1" applyFill="1" applyBorder="1" applyAlignment="1" applyProtection="1">
      <alignment horizontal="left" wrapText="1"/>
    </xf>
    <xf numFmtId="164" fontId="15" fillId="4" borderId="1" xfId="1" applyFont="1" applyFill="1" applyBorder="1" applyAlignment="1" applyProtection="1">
      <alignment wrapText="1"/>
    </xf>
    <xf numFmtId="164" fontId="16" fillId="4" borderId="1" xfId="1" applyFont="1" applyFill="1" applyBorder="1" applyAlignment="1" applyProtection="1">
      <alignment wrapText="1"/>
    </xf>
    <xf numFmtId="164" fontId="12" fillId="4" borderId="1" xfId="1" applyFont="1" applyFill="1" applyBorder="1" applyAlignment="1" applyProtection="1">
      <alignment wrapText="1"/>
    </xf>
    <xf numFmtId="164" fontId="10" fillId="4" borderId="1" xfId="1" applyFont="1" applyFill="1" applyBorder="1" applyAlignment="1" applyProtection="1">
      <alignment wrapText="1"/>
    </xf>
    <xf numFmtId="164" fontId="17" fillId="4" borderId="1" xfId="1" applyFont="1" applyFill="1" applyBorder="1" applyAlignment="1" applyProtection="1">
      <alignment wrapText="1"/>
    </xf>
    <xf numFmtId="164" fontId="15" fillId="5" borderId="1" xfId="1" applyFont="1" applyFill="1" applyBorder="1" applyAlignment="1" applyProtection="1">
      <alignment wrapText="1"/>
    </xf>
    <xf numFmtId="164" fontId="16" fillId="5" borderId="1" xfId="1" applyFont="1" applyFill="1" applyBorder="1" applyAlignment="1" applyProtection="1">
      <alignment wrapText="1"/>
    </xf>
    <xf numFmtId="164" fontId="18" fillId="6" borderId="1" xfId="1" applyFont="1" applyFill="1" applyBorder="1" applyAlignment="1" applyProtection="1">
      <alignment wrapText="1"/>
    </xf>
    <xf numFmtId="164" fontId="10" fillId="6" borderId="1" xfId="1" applyFont="1" applyFill="1" applyBorder="1" applyAlignment="1" applyProtection="1">
      <alignment wrapText="1"/>
    </xf>
    <xf numFmtId="164" fontId="18" fillId="7" borderId="1" xfId="1" applyFont="1" applyFill="1" applyBorder="1" applyAlignment="1" applyProtection="1">
      <alignment wrapText="1"/>
    </xf>
    <xf numFmtId="164" fontId="16" fillId="7" borderId="1" xfId="1" applyFont="1" applyFill="1" applyBorder="1" applyAlignment="1" applyProtection="1">
      <alignment wrapText="1"/>
    </xf>
    <xf numFmtId="164" fontId="13" fillId="0" borderId="0" xfId="1" applyFont="1" applyFill="1" applyAlignment="1" applyProtection="1">
      <alignment wrapText="1"/>
    </xf>
    <xf numFmtId="164" fontId="13" fillId="0" borderId="1" xfId="1" applyFont="1" applyFill="1" applyBorder="1" applyAlignment="1" applyProtection="1">
      <alignment horizontal="center"/>
    </xf>
    <xf numFmtId="164" fontId="19" fillId="0" borderId="1" xfId="10" applyFont="1" applyFill="1" applyBorder="1" applyAlignment="1" applyProtection="1">
      <alignment wrapText="1"/>
    </xf>
    <xf numFmtId="165" fontId="20" fillId="2" borderId="1" xfId="1" applyNumberFormat="1" applyFont="1" applyFill="1" applyBorder="1" applyAlignment="1" applyProtection="1"/>
    <xf numFmtId="165" fontId="20" fillId="3" borderId="1" xfId="1" applyNumberFormat="1" applyFont="1" applyFill="1" applyBorder="1" applyAlignment="1" applyProtection="1"/>
    <xf numFmtId="0" fontId="21" fillId="8" borderId="1" xfId="0" applyFont="1" applyFill="1" applyBorder="1"/>
    <xf numFmtId="165" fontId="13" fillId="0" borderId="1" xfId="1" applyNumberFormat="1" applyFont="1" applyFill="1" applyBorder="1" applyAlignment="1" applyProtection="1"/>
    <xf numFmtId="165" fontId="20" fillId="4" borderId="1" xfId="1" applyNumberFormat="1" applyFont="1" applyFill="1" applyBorder="1" applyAlignment="1" applyProtection="1"/>
    <xf numFmtId="165" fontId="12" fillId="4" borderId="1" xfId="1" applyNumberFormat="1" applyFont="1" applyFill="1" applyBorder="1" applyAlignment="1" applyProtection="1">
      <alignment horizontal="center" vertical="center" wrapText="1"/>
    </xf>
    <xf numFmtId="165" fontId="19" fillId="4" borderId="1" xfId="1" applyNumberFormat="1" applyFont="1" applyFill="1" applyBorder="1" applyAlignment="1" applyProtection="1">
      <alignment horizontal="center" vertical="center" wrapText="1"/>
    </xf>
    <xf numFmtId="164" fontId="13" fillId="4" borderId="1" xfId="1" applyFont="1" applyFill="1" applyBorder="1" applyAlignment="1" applyProtection="1"/>
    <xf numFmtId="165" fontId="20" fillId="5" borderId="1" xfId="1" applyNumberFormat="1" applyFont="1" applyFill="1" applyBorder="1" applyAlignment="1" applyProtection="1"/>
    <xf numFmtId="165" fontId="20" fillId="6" borderId="1" xfId="1" applyNumberFormat="1" applyFont="1" applyFill="1" applyBorder="1" applyAlignment="1" applyProtection="1"/>
    <xf numFmtId="165" fontId="20" fillId="7" borderId="1" xfId="1" applyNumberFormat="1" applyFont="1" applyFill="1" applyBorder="1" applyAlignment="1" applyProtection="1"/>
    <xf numFmtId="165" fontId="16" fillId="0" borderId="0" xfId="1" applyNumberFormat="1" applyFont="1" applyFill="1" applyAlignment="1" applyProtection="1"/>
    <xf numFmtId="164" fontId="16" fillId="0" borderId="0" xfId="1" applyFont="1" applyFill="1" applyAlignment="1" applyProtection="1"/>
    <xf numFmtId="0" fontId="22" fillId="0" borderId="1" xfId="0" applyFont="1" applyBorder="1"/>
    <xf numFmtId="165" fontId="13" fillId="4" borderId="1" xfId="1" applyNumberFormat="1" applyFont="1" applyFill="1" applyBorder="1" applyAlignment="1" applyProtection="1"/>
    <xf numFmtId="165" fontId="20" fillId="2" borderId="0" xfId="1" applyNumberFormat="1" applyFont="1" applyFill="1" applyAlignment="1" applyProtection="1"/>
    <xf numFmtId="165" fontId="20" fillId="0" borderId="0" xfId="1" applyNumberFormat="1" applyFont="1" applyFill="1" applyAlignment="1" applyProtection="1"/>
    <xf numFmtId="165" fontId="16" fillId="3" borderId="0" xfId="1" applyNumberFormat="1" applyFont="1" applyFill="1" applyAlignment="1" applyProtection="1"/>
    <xf numFmtId="165" fontId="20" fillId="4" borderId="0" xfId="1" applyNumberFormat="1" applyFont="1" applyFill="1" applyAlignment="1" applyProtection="1"/>
    <xf numFmtId="165" fontId="16" fillId="4" borderId="0" xfId="1" applyNumberFormat="1" applyFont="1" applyFill="1" applyAlignment="1" applyProtection="1"/>
    <xf numFmtId="165" fontId="23" fillId="4" borderId="0" xfId="1" applyNumberFormat="1" applyFont="1" applyFill="1" applyAlignment="1" applyProtection="1"/>
    <xf numFmtId="165" fontId="20" fillId="5" borderId="0" xfId="1" applyNumberFormat="1" applyFont="1" applyFill="1" applyAlignment="1" applyProtection="1"/>
    <xf numFmtId="165" fontId="16" fillId="5" borderId="0" xfId="1" applyNumberFormat="1" applyFont="1" applyFill="1" applyAlignment="1" applyProtection="1"/>
    <xf numFmtId="165" fontId="20" fillId="6" borderId="0" xfId="1" applyNumberFormat="1" applyFont="1" applyFill="1" applyAlignment="1" applyProtection="1"/>
    <xf numFmtId="165" fontId="16" fillId="6" borderId="0" xfId="1" applyNumberFormat="1" applyFont="1" applyFill="1" applyAlignment="1" applyProtection="1"/>
    <xf numFmtId="165" fontId="20" fillId="7" borderId="0" xfId="1" applyNumberFormat="1" applyFont="1" applyFill="1" applyAlignment="1" applyProtection="1"/>
    <xf numFmtId="165" fontId="16" fillId="7" borderId="0" xfId="1" applyNumberFormat="1" applyFont="1" applyFill="1" applyAlignment="1" applyProtection="1"/>
    <xf numFmtId="164" fontId="20" fillId="2" borderId="0" xfId="1" applyFont="1" applyFill="1" applyAlignment="1" applyProtection="1"/>
    <xf numFmtId="164" fontId="20" fillId="0" borderId="0" xfId="1" applyFont="1" applyFill="1" applyAlignment="1" applyProtection="1"/>
    <xf numFmtId="164" fontId="16" fillId="3" borderId="0" xfId="1" applyFont="1" applyFill="1" applyAlignment="1" applyProtection="1"/>
    <xf numFmtId="164" fontId="20" fillId="4" borderId="0" xfId="1" applyFont="1" applyFill="1" applyAlignment="1" applyProtection="1"/>
    <xf numFmtId="164" fontId="16" fillId="4" borderId="0" xfId="1" applyFont="1" applyFill="1" applyAlignment="1" applyProtection="1"/>
    <xf numFmtId="164" fontId="23" fillId="4" borderId="0" xfId="1" applyFont="1" applyFill="1" applyAlignment="1" applyProtection="1"/>
    <xf numFmtId="164" fontId="20" fillId="5" borderId="0" xfId="1" applyFont="1" applyFill="1" applyAlignment="1" applyProtection="1"/>
    <xf numFmtId="164" fontId="16" fillId="5" borderId="0" xfId="1" applyFont="1" applyFill="1" applyAlignment="1" applyProtection="1"/>
    <xf numFmtId="164" fontId="20" fillId="6" borderId="0" xfId="1" applyFont="1" applyFill="1" applyAlignment="1" applyProtection="1"/>
    <xf numFmtId="164" fontId="16" fillId="6" borderId="0" xfId="1" applyFont="1" applyFill="1" applyAlignment="1" applyProtection="1"/>
    <xf numFmtId="164" fontId="20" fillId="7" borderId="0" xfId="1" applyFont="1" applyFill="1" applyAlignment="1" applyProtection="1"/>
    <xf numFmtId="164" fontId="16" fillId="7" borderId="0" xfId="1" applyFont="1" applyFill="1" applyAlignment="1" applyProtection="1"/>
    <xf numFmtId="164" fontId="20" fillId="3" borderId="0" xfId="1" applyFont="1" applyFill="1" applyAlignment="1" applyProtection="1"/>
    <xf numFmtId="164" fontId="20" fillId="6" borderId="2" xfId="1" applyFont="1" applyFill="1" applyBorder="1" applyAlignment="1" applyProtection="1"/>
    <xf numFmtId="164" fontId="13" fillId="6" borderId="2" xfId="1" applyFont="1" applyFill="1" applyBorder="1" applyAlignment="1" applyProtection="1"/>
    <xf numFmtId="164" fontId="20" fillId="6" borderId="1" xfId="1" applyFont="1" applyFill="1" applyBorder="1" applyAlignment="1" applyProtection="1"/>
    <xf numFmtId="164" fontId="13" fillId="6" borderId="1" xfId="1" applyFont="1" applyFill="1" applyBorder="1" applyAlignment="1" applyProtection="1"/>
  </cellXfs>
  <cellStyles count="12">
    <cellStyle name="Excel Built-in Normal" xfId="1"/>
    <cellStyle name="Heading" xfId="2"/>
    <cellStyle name="Heading 1" xfId="3"/>
    <cellStyle name="Heading1" xfId="4"/>
    <cellStyle name="Heading1 1" xfId="5"/>
    <cellStyle name="Result" xfId="6"/>
    <cellStyle name="Result 1" xfId="7"/>
    <cellStyle name="Result2" xfId="8"/>
    <cellStyle name="Result2 1" xfId="9"/>
    <cellStyle name="Обычный" xfId="0" builtinId="0" customBuiltin="1"/>
    <cellStyle name="Обычный 2" xfId="10"/>
    <cellStyle name="Обычн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6"/>
  <sheetViews>
    <sheetView tabSelected="1" workbookViewId="0"/>
  </sheetViews>
  <sheetFormatPr defaultRowHeight="19.350000000000001"/>
  <cols>
    <col min="1" max="1" width="9.625" style="47" customWidth="1"/>
    <col min="2" max="2" width="57.375" style="47" customWidth="1"/>
    <col min="3" max="3" width="9.875" style="62" customWidth="1"/>
    <col min="4" max="4" width="13.875" style="74" customWidth="1"/>
    <col min="5" max="5" width="13.75" style="64" customWidth="1"/>
    <col min="6" max="6" width="13.875" style="64" customWidth="1"/>
    <col min="7" max="7" width="13.625" style="64" customWidth="1"/>
    <col min="8" max="8" width="16.75" style="65" customWidth="1"/>
    <col min="9" max="9" width="13.25" style="66" customWidth="1"/>
    <col min="10" max="10" width="11.5" style="66" customWidth="1"/>
    <col min="11" max="11" width="13.125" style="66" customWidth="1"/>
    <col min="12" max="12" width="11.25" style="66" customWidth="1"/>
    <col min="13" max="13" width="14" style="67" customWidth="1"/>
    <col min="14" max="14" width="13.625" style="66" customWidth="1"/>
    <col min="15" max="15" width="12.75" style="66" customWidth="1"/>
    <col min="16" max="16" width="12.25" style="66" customWidth="1"/>
    <col min="17" max="17" width="12" style="66" customWidth="1"/>
    <col min="18" max="18" width="8.75" style="66" customWidth="1"/>
    <col min="19" max="19" width="9.375" style="66" customWidth="1"/>
    <col min="20" max="20" width="12.125" style="66" customWidth="1"/>
    <col min="21" max="21" width="14.5" style="68" customWidth="1"/>
    <col min="22" max="22" width="11.625" style="69" customWidth="1"/>
    <col min="23" max="23" width="11.375" style="69" customWidth="1"/>
    <col min="24" max="24" width="15.625" style="77" customWidth="1"/>
    <col min="25" max="25" width="11.5" style="78" customWidth="1"/>
    <col min="26" max="26" width="10.625" style="78" customWidth="1"/>
    <col min="27" max="27" width="13.25" style="72" customWidth="1"/>
    <col min="28" max="28" width="12.5" style="73" customWidth="1"/>
    <col min="29" max="30" width="13.125" style="73" customWidth="1"/>
    <col min="31" max="31" width="12.75" style="73" customWidth="1"/>
    <col min="32" max="54" width="21.625" style="47" customWidth="1"/>
    <col min="55" max="1023" width="9.625" style="47" customWidth="1"/>
    <col min="1024" max="1024" width="9" style="47" customWidth="1"/>
  </cols>
  <sheetData>
    <row r="1" spans="1:34" s="15" customFormat="1" ht="20.25">
      <c r="A1" s="1"/>
      <c r="B1" s="1"/>
      <c r="C1" s="2"/>
      <c r="D1" s="3" t="s">
        <v>0</v>
      </c>
      <c r="E1" s="4" t="s">
        <v>1</v>
      </c>
      <c r="F1" s="4" t="s">
        <v>2</v>
      </c>
      <c r="G1" s="4" t="s">
        <v>3</v>
      </c>
      <c r="H1" s="5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7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8" t="s">
        <v>17</v>
      </c>
      <c r="V1" s="9" t="s">
        <v>18</v>
      </c>
      <c r="W1" s="9" t="s">
        <v>19</v>
      </c>
      <c r="X1" s="10" t="s">
        <v>20</v>
      </c>
      <c r="Y1" s="11" t="s">
        <v>21</v>
      </c>
      <c r="Z1" s="11" t="s">
        <v>22</v>
      </c>
      <c r="AA1" s="12" t="s">
        <v>23</v>
      </c>
      <c r="AB1" s="13" t="s">
        <v>24</v>
      </c>
      <c r="AC1" s="13" t="s">
        <v>25</v>
      </c>
      <c r="AD1" s="14" t="s">
        <v>26</v>
      </c>
      <c r="AE1" s="14" t="s">
        <v>27</v>
      </c>
    </row>
    <row r="2" spans="1:34" s="32" customFormat="1" ht="210" customHeight="1">
      <c r="A2" s="16"/>
      <c r="B2" s="16"/>
      <c r="C2" s="17" t="s">
        <v>28</v>
      </c>
      <c r="D2" s="18" t="s">
        <v>29</v>
      </c>
      <c r="E2" s="19" t="s">
        <v>30</v>
      </c>
      <c r="F2" s="19" t="s">
        <v>31</v>
      </c>
      <c r="G2" s="20" t="s">
        <v>32</v>
      </c>
      <c r="H2" s="21" t="s">
        <v>33</v>
      </c>
      <c r="I2" s="22" t="s">
        <v>34</v>
      </c>
      <c r="J2" s="22" t="s">
        <v>35</v>
      </c>
      <c r="K2" s="22" t="s">
        <v>36</v>
      </c>
      <c r="L2" s="22" t="s">
        <v>37</v>
      </c>
      <c r="M2" s="23" t="s">
        <v>38</v>
      </c>
      <c r="N2" s="24" t="s">
        <v>39</v>
      </c>
      <c r="O2" s="24" t="s">
        <v>40</v>
      </c>
      <c r="P2" s="24" t="s">
        <v>41</v>
      </c>
      <c r="Q2" s="25" t="s">
        <v>42</v>
      </c>
      <c r="R2" s="24" t="s">
        <v>43</v>
      </c>
      <c r="S2" s="24" t="s">
        <v>44</v>
      </c>
      <c r="T2" s="24" t="s">
        <v>45</v>
      </c>
      <c r="U2" s="26" t="s">
        <v>46</v>
      </c>
      <c r="V2" s="27" t="s">
        <v>47</v>
      </c>
      <c r="W2" s="27" t="s">
        <v>48</v>
      </c>
      <c r="X2" s="28" t="s">
        <v>49</v>
      </c>
      <c r="Y2" s="29" t="s">
        <v>50</v>
      </c>
      <c r="Z2" s="29" t="s">
        <v>51</v>
      </c>
      <c r="AA2" s="30" t="s">
        <v>52</v>
      </c>
      <c r="AB2" s="31" t="s">
        <v>53</v>
      </c>
      <c r="AC2" s="31" t="s">
        <v>54</v>
      </c>
      <c r="AD2" s="31" t="s">
        <v>55</v>
      </c>
      <c r="AE2" s="31" t="s">
        <v>56</v>
      </c>
    </row>
    <row r="3" spans="1:34" ht="20.25">
      <c r="A3" s="33">
        <v>1</v>
      </c>
      <c r="B3" s="34" t="s">
        <v>57</v>
      </c>
      <c r="C3" s="35">
        <f t="shared" ref="C3:C34" si="0">D3+H3+U3+X3+AA3</f>
        <v>134.23934435447592</v>
      </c>
      <c r="D3" s="36">
        <f t="shared" ref="D3:D34" si="1">E3+F3+G3</f>
        <v>15.6875</v>
      </c>
      <c r="E3" s="37">
        <v>3</v>
      </c>
      <c r="F3" s="37">
        <v>3</v>
      </c>
      <c r="G3" s="38">
        <v>9.6875</v>
      </c>
      <c r="H3" s="39">
        <f t="shared" ref="H3:H34" si="2">I3+J3+K3+L3+M3</f>
        <v>42.826388888888886</v>
      </c>
      <c r="I3" s="38">
        <v>9.1875</v>
      </c>
      <c r="J3" s="38">
        <v>8.875</v>
      </c>
      <c r="K3" s="38">
        <v>9.5138888888888893</v>
      </c>
      <c r="L3" s="38">
        <v>9.75</v>
      </c>
      <c r="M3" s="40">
        <f t="shared" ref="M3:M34" si="3">N3+O3+P3+Q3+T3</f>
        <v>5.5</v>
      </c>
      <c r="N3" s="41">
        <v>2</v>
      </c>
      <c r="O3" s="41">
        <v>0.7</v>
      </c>
      <c r="P3" s="41">
        <v>1.8</v>
      </c>
      <c r="Q3" s="41">
        <f t="shared" ref="Q3:Q34" si="4">R3+S3</f>
        <v>1</v>
      </c>
      <c r="R3" s="42">
        <v>0</v>
      </c>
      <c r="S3" s="38">
        <v>1</v>
      </c>
      <c r="T3" s="41">
        <v>0</v>
      </c>
      <c r="U3" s="43">
        <f t="shared" ref="U3:U34" si="5">V3+W3</f>
        <v>19.5625</v>
      </c>
      <c r="V3" s="38">
        <v>9.8125</v>
      </c>
      <c r="W3" s="38">
        <v>9.75</v>
      </c>
      <c r="X3" s="44">
        <f t="shared" ref="X3:X34" si="6">Y3+Z3</f>
        <v>19.5625</v>
      </c>
      <c r="Y3" s="38">
        <v>9.8125</v>
      </c>
      <c r="Z3" s="38">
        <v>9.75</v>
      </c>
      <c r="AA3" s="45">
        <f t="shared" ref="AA3:AA34" si="7">AB3+AC3+AD3+AE3</f>
        <v>36.600455465587039</v>
      </c>
      <c r="AB3" s="38">
        <v>9.8076923076923102</v>
      </c>
      <c r="AC3" s="38">
        <v>8.4375</v>
      </c>
      <c r="AD3" s="38">
        <v>9.4078947368421009</v>
      </c>
      <c r="AE3" s="38">
        <v>8.9473684210526301</v>
      </c>
      <c r="AF3" s="46"/>
      <c r="AG3" s="46"/>
      <c r="AH3" s="46"/>
    </row>
    <row r="4" spans="1:34" ht="26.25" customHeight="1">
      <c r="A4" s="33">
        <v>2</v>
      </c>
      <c r="B4" s="34" t="s">
        <v>58</v>
      </c>
      <c r="C4" s="35">
        <f t="shared" si="0"/>
        <v>133.40879310344826</v>
      </c>
      <c r="D4" s="36">
        <f t="shared" si="1"/>
        <v>9.625</v>
      </c>
      <c r="E4" s="48">
        <v>0</v>
      </c>
      <c r="F4" s="48">
        <v>0</v>
      </c>
      <c r="G4" s="38">
        <v>9.625</v>
      </c>
      <c r="H4" s="39">
        <f t="shared" si="2"/>
        <v>47.096293103448275</v>
      </c>
      <c r="I4" s="38">
        <v>9.6875</v>
      </c>
      <c r="J4" s="38">
        <v>9.5</v>
      </c>
      <c r="K4" s="38">
        <v>9.9137931034482794</v>
      </c>
      <c r="L4" s="38">
        <v>9.875</v>
      </c>
      <c r="M4" s="40">
        <f t="shared" si="3"/>
        <v>8.120000000000001</v>
      </c>
      <c r="N4" s="41">
        <v>2</v>
      </c>
      <c r="O4" s="41">
        <v>1.2</v>
      </c>
      <c r="P4" s="41">
        <v>1.6</v>
      </c>
      <c r="Q4" s="41">
        <f t="shared" si="4"/>
        <v>2</v>
      </c>
      <c r="R4" s="42">
        <v>1</v>
      </c>
      <c r="S4" s="38">
        <v>1</v>
      </c>
      <c r="T4" s="41">
        <v>1.32</v>
      </c>
      <c r="U4" s="43">
        <f t="shared" si="5"/>
        <v>19.6875</v>
      </c>
      <c r="V4" s="38">
        <v>9.875</v>
      </c>
      <c r="W4" s="38">
        <v>9.8125</v>
      </c>
      <c r="X4" s="44">
        <f t="shared" si="6"/>
        <v>19.625</v>
      </c>
      <c r="Y4" s="38">
        <v>9.875</v>
      </c>
      <c r="Z4" s="38">
        <v>9.75</v>
      </c>
      <c r="AA4" s="45">
        <f t="shared" si="7"/>
        <v>37.375</v>
      </c>
      <c r="AB4" s="38">
        <v>9.625</v>
      </c>
      <c r="AC4" s="38">
        <v>8.1875</v>
      </c>
      <c r="AD4" s="38">
        <v>10</v>
      </c>
      <c r="AE4" s="38">
        <v>9.5625</v>
      </c>
      <c r="AF4" s="46"/>
      <c r="AG4" s="46"/>
      <c r="AH4" s="46"/>
    </row>
    <row r="5" spans="1:34" ht="17.25" customHeight="1">
      <c r="A5" s="33">
        <v>3</v>
      </c>
      <c r="B5" s="34" t="s">
        <v>59</v>
      </c>
      <c r="C5" s="35">
        <f t="shared" si="0"/>
        <v>109.10299504049503</v>
      </c>
      <c r="D5" s="36">
        <f t="shared" si="1"/>
        <v>8.9375</v>
      </c>
      <c r="E5" s="48">
        <v>0</v>
      </c>
      <c r="F5" s="48">
        <v>0</v>
      </c>
      <c r="G5" s="38">
        <v>8.9375</v>
      </c>
      <c r="H5" s="39">
        <f t="shared" si="2"/>
        <v>35.177959427959429</v>
      </c>
      <c r="I5" s="38">
        <v>7.9375</v>
      </c>
      <c r="J5" s="38">
        <v>7.0270270270270299</v>
      </c>
      <c r="K5" s="38">
        <v>7.2115384615384599</v>
      </c>
      <c r="L5" s="38">
        <v>7.5625</v>
      </c>
      <c r="M5" s="40">
        <f t="shared" si="3"/>
        <v>5.4393939393939403</v>
      </c>
      <c r="N5" s="41">
        <v>2</v>
      </c>
      <c r="O5" s="41">
        <v>0.8</v>
      </c>
      <c r="P5" s="41">
        <v>1.7</v>
      </c>
      <c r="Q5" s="41">
        <f t="shared" si="4"/>
        <v>0.93939393939394</v>
      </c>
      <c r="R5" s="42">
        <v>0</v>
      </c>
      <c r="S5" s="38">
        <v>0.93939393939394</v>
      </c>
      <c r="T5" s="41">
        <v>0</v>
      </c>
      <c r="U5" s="43">
        <f t="shared" si="5"/>
        <v>17</v>
      </c>
      <c r="V5" s="38">
        <v>8.5625</v>
      </c>
      <c r="W5" s="38">
        <v>8.4375</v>
      </c>
      <c r="X5" s="44">
        <f t="shared" si="6"/>
        <v>17.0625</v>
      </c>
      <c r="Y5" s="38">
        <v>8.75</v>
      </c>
      <c r="Z5" s="38">
        <v>8.3125</v>
      </c>
      <c r="AA5" s="45">
        <f t="shared" si="7"/>
        <v>30.925035612535609</v>
      </c>
      <c r="AB5" s="38">
        <v>8.4375</v>
      </c>
      <c r="AC5" s="38">
        <v>6.5384615384615401</v>
      </c>
      <c r="AD5" s="38">
        <v>8.2407407407407405</v>
      </c>
      <c r="AE5" s="38">
        <v>7.7083333333333304</v>
      </c>
      <c r="AF5" s="46"/>
      <c r="AG5" s="46"/>
      <c r="AH5" s="46"/>
    </row>
    <row r="6" spans="1:34" ht="26.25">
      <c r="A6" s="33">
        <v>4</v>
      </c>
      <c r="B6" s="34" t="s">
        <v>60</v>
      </c>
      <c r="C6" s="35">
        <f t="shared" si="0"/>
        <v>137.08609000337725</v>
      </c>
      <c r="D6" s="36">
        <f t="shared" si="1"/>
        <v>23.55</v>
      </c>
      <c r="E6" s="37">
        <v>9</v>
      </c>
      <c r="F6" s="37">
        <v>5</v>
      </c>
      <c r="G6" s="38">
        <v>9.5500000000000007</v>
      </c>
      <c r="H6" s="39">
        <f t="shared" si="2"/>
        <v>41.067413880445798</v>
      </c>
      <c r="I6" s="38">
        <v>9.4499999999999993</v>
      </c>
      <c r="J6" s="38">
        <v>7.9787234042553203</v>
      </c>
      <c r="K6" s="38">
        <v>7.0625</v>
      </c>
      <c r="L6" s="38">
        <v>9.3000000000000007</v>
      </c>
      <c r="M6" s="40">
        <f t="shared" si="3"/>
        <v>7.2761904761904761</v>
      </c>
      <c r="N6" s="41">
        <v>2</v>
      </c>
      <c r="O6" s="41">
        <v>1.5</v>
      </c>
      <c r="P6" s="41">
        <v>1.8</v>
      </c>
      <c r="Q6" s="41">
        <f t="shared" si="4"/>
        <v>1.9761904761904761</v>
      </c>
      <c r="R6" s="42">
        <v>1</v>
      </c>
      <c r="S6" s="38">
        <v>0.97619047619047605</v>
      </c>
      <c r="T6" s="41">
        <v>0</v>
      </c>
      <c r="U6" s="43">
        <f t="shared" si="5"/>
        <v>18.7</v>
      </c>
      <c r="V6" s="38">
        <v>9.4499999999999993</v>
      </c>
      <c r="W6" s="38">
        <v>9.25</v>
      </c>
      <c r="X6" s="44">
        <f t="shared" si="6"/>
        <v>18.55</v>
      </c>
      <c r="Y6" s="38">
        <v>9.3000000000000007</v>
      </c>
      <c r="Z6" s="38">
        <v>9.25</v>
      </c>
      <c r="AA6" s="45">
        <f t="shared" si="7"/>
        <v>35.218676122931441</v>
      </c>
      <c r="AB6" s="38">
        <v>9.35</v>
      </c>
      <c r="AC6" s="38">
        <v>8.65</v>
      </c>
      <c r="AD6" s="38">
        <v>8.3888888888888893</v>
      </c>
      <c r="AE6" s="38">
        <v>8.8297872340425503</v>
      </c>
      <c r="AF6" s="46"/>
      <c r="AG6" s="46"/>
      <c r="AH6" s="46"/>
    </row>
    <row r="7" spans="1:34" ht="20.25">
      <c r="A7" s="33">
        <v>5</v>
      </c>
      <c r="B7" s="34" t="s">
        <v>61</v>
      </c>
      <c r="C7" s="35">
        <f t="shared" si="0"/>
        <v>128.83210123210122</v>
      </c>
      <c r="D7" s="36">
        <f t="shared" si="1"/>
        <v>21.583333333333329</v>
      </c>
      <c r="E7" s="37">
        <v>8</v>
      </c>
      <c r="F7" s="37">
        <v>4</v>
      </c>
      <c r="G7" s="38">
        <v>9.5833333333333304</v>
      </c>
      <c r="H7" s="39">
        <f t="shared" si="2"/>
        <v>38.869980019980019</v>
      </c>
      <c r="I7" s="38">
        <v>9.5833333333333304</v>
      </c>
      <c r="J7" s="38">
        <v>6.78571428571429</v>
      </c>
      <c r="K7" s="38">
        <v>6.0227272727272698</v>
      </c>
      <c r="L7" s="38">
        <v>9.4166666666666696</v>
      </c>
      <c r="M7" s="40">
        <f t="shared" si="3"/>
        <v>7.0615384615384613</v>
      </c>
      <c r="N7" s="41">
        <v>2</v>
      </c>
      <c r="O7" s="41">
        <v>1.7</v>
      </c>
      <c r="P7" s="41">
        <v>1.9</v>
      </c>
      <c r="Q7" s="41">
        <f t="shared" si="4"/>
        <v>1.4615384615384621</v>
      </c>
      <c r="R7" s="42">
        <v>0.5</v>
      </c>
      <c r="S7" s="38">
        <v>0.96153846153846201</v>
      </c>
      <c r="T7" s="41">
        <v>0</v>
      </c>
      <c r="U7" s="43">
        <f t="shared" si="5"/>
        <v>19.166666666666671</v>
      </c>
      <c r="V7" s="38">
        <v>9.75</v>
      </c>
      <c r="W7" s="38">
        <v>9.4166666666666696</v>
      </c>
      <c r="X7" s="44">
        <f t="shared" si="6"/>
        <v>18.916666666666661</v>
      </c>
      <c r="Y7" s="38">
        <v>9.5833333333333304</v>
      </c>
      <c r="Z7" s="38">
        <v>9.3333333333333304</v>
      </c>
      <c r="AA7" s="45">
        <f t="shared" si="7"/>
        <v>30.295454545454554</v>
      </c>
      <c r="AB7" s="38">
        <v>9.4166666666666696</v>
      </c>
      <c r="AC7" s="38">
        <v>7</v>
      </c>
      <c r="AD7" s="38">
        <v>5.7954545454545503</v>
      </c>
      <c r="AE7" s="38">
        <v>8.0833333333333304</v>
      </c>
      <c r="AF7" s="46"/>
      <c r="AG7" s="46"/>
      <c r="AH7" s="46"/>
    </row>
    <row r="8" spans="1:34" ht="30.75" customHeight="1">
      <c r="A8" s="33">
        <v>6</v>
      </c>
      <c r="B8" s="34" t="s">
        <v>62</v>
      </c>
      <c r="C8" s="35">
        <f t="shared" si="0"/>
        <v>127.6802564102564</v>
      </c>
      <c r="D8" s="36">
        <f t="shared" si="1"/>
        <v>21.5</v>
      </c>
      <c r="E8" s="37">
        <v>10</v>
      </c>
      <c r="F8" s="37">
        <v>3</v>
      </c>
      <c r="G8" s="38">
        <v>8.5</v>
      </c>
      <c r="H8" s="39">
        <f t="shared" si="2"/>
        <v>35.113749999999996</v>
      </c>
      <c r="I8" s="38">
        <v>9.1875</v>
      </c>
      <c r="J8" s="38">
        <v>8.59375</v>
      </c>
      <c r="K8" s="38">
        <v>0</v>
      </c>
      <c r="L8" s="38">
        <v>8.8125</v>
      </c>
      <c r="M8" s="40">
        <f t="shared" si="3"/>
        <v>8.52</v>
      </c>
      <c r="N8" s="41">
        <v>2</v>
      </c>
      <c r="O8" s="41">
        <v>1.5</v>
      </c>
      <c r="P8" s="41">
        <v>1.7</v>
      </c>
      <c r="Q8" s="41">
        <f t="shared" si="4"/>
        <v>2</v>
      </c>
      <c r="R8" s="42">
        <v>1</v>
      </c>
      <c r="S8" s="38">
        <v>1</v>
      </c>
      <c r="T8" s="41">
        <v>1.32</v>
      </c>
      <c r="U8" s="43">
        <f t="shared" si="5"/>
        <v>17.5</v>
      </c>
      <c r="V8" s="38">
        <v>8.75</v>
      </c>
      <c r="W8" s="38">
        <v>8.75</v>
      </c>
      <c r="X8" s="44">
        <f t="shared" si="6"/>
        <v>19.5</v>
      </c>
      <c r="Y8" s="38">
        <v>9.8125</v>
      </c>
      <c r="Z8" s="38">
        <v>9.6875</v>
      </c>
      <c r="AA8" s="45">
        <f t="shared" si="7"/>
        <v>34.066506410256409</v>
      </c>
      <c r="AB8" s="38">
        <v>9.1875</v>
      </c>
      <c r="AC8" s="38">
        <v>7.2435897435897401</v>
      </c>
      <c r="AD8" s="38">
        <v>9.21875</v>
      </c>
      <c r="AE8" s="38">
        <v>8.4166666666666696</v>
      </c>
      <c r="AF8" s="46"/>
      <c r="AG8" s="46"/>
      <c r="AH8" s="46"/>
    </row>
    <row r="9" spans="1:34" ht="32.25" customHeight="1">
      <c r="A9" s="33">
        <v>7</v>
      </c>
      <c r="B9" s="34" t="s">
        <v>63</v>
      </c>
      <c r="C9" s="35">
        <f t="shared" si="0"/>
        <v>135.35274519210566</v>
      </c>
      <c r="D9" s="36">
        <f t="shared" si="1"/>
        <v>20.08163265306122</v>
      </c>
      <c r="E9" s="37">
        <v>9</v>
      </c>
      <c r="F9" s="37">
        <v>2</v>
      </c>
      <c r="G9" s="38">
        <v>9.0816326530612201</v>
      </c>
      <c r="H9" s="39">
        <f t="shared" si="2"/>
        <v>42.314905056051245</v>
      </c>
      <c r="I9" s="38">
        <v>9.65</v>
      </c>
      <c r="J9" s="38">
        <v>8.5638297872340399</v>
      </c>
      <c r="K9" s="38">
        <v>8.3333333333333304</v>
      </c>
      <c r="L9" s="38">
        <v>9.3000000000000007</v>
      </c>
      <c r="M9" s="40">
        <f t="shared" si="3"/>
        <v>6.467741935483871</v>
      </c>
      <c r="N9" s="41">
        <v>2</v>
      </c>
      <c r="O9" s="41">
        <v>1.7</v>
      </c>
      <c r="P9" s="41">
        <v>1.8</v>
      </c>
      <c r="Q9" s="41">
        <f t="shared" si="4"/>
        <v>0.967741935483871</v>
      </c>
      <c r="R9" s="42">
        <v>0</v>
      </c>
      <c r="S9" s="38">
        <v>0.967741935483871</v>
      </c>
      <c r="T9" s="41">
        <v>0</v>
      </c>
      <c r="U9" s="43">
        <f t="shared" si="5"/>
        <v>18.600000000000001</v>
      </c>
      <c r="V9" s="38">
        <v>9.4</v>
      </c>
      <c r="W9" s="38">
        <v>9.1999999999999993</v>
      </c>
      <c r="X9" s="44">
        <f t="shared" si="6"/>
        <v>19.149999999999999</v>
      </c>
      <c r="Y9" s="38">
        <v>9.65</v>
      </c>
      <c r="Z9" s="38">
        <v>9.5</v>
      </c>
      <c r="AA9" s="45">
        <f t="shared" si="7"/>
        <v>35.2062074829932</v>
      </c>
      <c r="AB9" s="38">
        <v>9.4791666666666696</v>
      </c>
      <c r="AC9" s="38">
        <v>8.2653061224489797</v>
      </c>
      <c r="AD9" s="38">
        <v>8.6224489795918409</v>
      </c>
      <c r="AE9" s="38">
        <v>8.83928571428571</v>
      </c>
      <c r="AF9" s="46"/>
      <c r="AG9" s="46"/>
      <c r="AH9" s="46"/>
    </row>
    <row r="10" spans="1:34" ht="28.5" customHeight="1">
      <c r="A10" s="33">
        <v>8</v>
      </c>
      <c r="B10" s="34" t="s">
        <v>64</v>
      </c>
      <c r="C10" s="35">
        <f t="shared" si="0"/>
        <v>137.07537161870192</v>
      </c>
      <c r="D10" s="36">
        <f t="shared" si="1"/>
        <v>20.31034482758621</v>
      </c>
      <c r="E10" s="37">
        <v>10</v>
      </c>
      <c r="F10" s="37">
        <v>1</v>
      </c>
      <c r="G10" s="38">
        <v>9.31034482758621</v>
      </c>
      <c r="H10" s="39">
        <f t="shared" si="2"/>
        <v>43.922619047619037</v>
      </c>
      <c r="I10" s="38">
        <v>9.75</v>
      </c>
      <c r="J10" s="38">
        <v>8.83928571428571</v>
      </c>
      <c r="K10" s="38">
        <v>10</v>
      </c>
      <c r="L10" s="38">
        <v>9.3333333333333304</v>
      </c>
      <c r="M10" s="40">
        <f t="shared" si="3"/>
        <v>6</v>
      </c>
      <c r="N10" s="41">
        <v>2</v>
      </c>
      <c r="O10" s="41">
        <v>1.7</v>
      </c>
      <c r="P10" s="41">
        <v>1.3</v>
      </c>
      <c r="Q10" s="41">
        <f t="shared" si="4"/>
        <v>1</v>
      </c>
      <c r="R10" s="42">
        <v>0</v>
      </c>
      <c r="S10" s="38">
        <v>1</v>
      </c>
      <c r="T10" s="41">
        <v>0</v>
      </c>
      <c r="U10" s="43">
        <f t="shared" si="5"/>
        <v>18.583333333333339</v>
      </c>
      <c r="V10" s="38">
        <v>9.4166666666666696</v>
      </c>
      <c r="W10" s="38">
        <v>9.1666666666666696</v>
      </c>
      <c r="X10" s="44">
        <f t="shared" si="6"/>
        <v>19.333333333333339</v>
      </c>
      <c r="Y10" s="38">
        <v>9.9166666666666696</v>
      </c>
      <c r="Z10" s="38">
        <v>9.4166666666666696</v>
      </c>
      <c r="AA10" s="45">
        <f t="shared" si="7"/>
        <v>34.925741076830001</v>
      </c>
      <c r="AB10" s="38">
        <v>9.4827586206896495</v>
      </c>
      <c r="AC10" s="38">
        <v>8.6666666666666696</v>
      </c>
      <c r="AD10" s="38">
        <v>8.75</v>
      </c>
      <c r="AE10" s="38">
        <v>8.0263157894736796</v>
      </c>
      <c r="AF10" s="46"/>
      <c r="AG10" s="46"/>
      <c r="AH10" s="46"/>
    </row>
    <row r="11" spans="1:34" ht="26.25">
      <c r="A11" s="33">
        <v>9</v>
      </c>
      <c r="B11" s="34" t="s">
        <v>65</v>
      </c>
      <c r="C11" s="35">
        <f t="shared" si="0"/>
        <v>129.97697127433969</v>
      </c>
      <c r="D11" s="36">
        <f t="shared" si="1"/>
        <v>27.625</v>
      </c>
      <c r="E11" s="37">
        <v>10</v>
      </c>
      <c r="F11" s="37">
        <v>9</v>
      </c>
      <c r="G11" s="38">
        <v>8.625</v>
      </c>
      <c r="H11" s="39">
        <f t="shared" si="2"/>
        <v>37.028289473684204</v>
      </c>
      <c r="I11" s="38">
        <v>8.6875</v>
      </c>
      <c r="J11" s="38">
        <v>7.5657894736842097</v>
      </c>
      <c r="K11" s="38">
        <v>5.5263157894736796</v>
      </c>
      <c r="L11" s="38">
        <v>8.875</v>
      </c>
      <c r="M11" s="40">
        <f t="shared" si="3"/>
        <v>6.3736842105263163</v>
      </c>
      <c r="N11" s="41">
        <v>2</v>
      </c>
      <c r="O11" s="41">
        <v>1</v>
      </c>
      <c r="P11" s="41">
        <v>1.4</v>
      </c>
      <c r="Q11" s="41">
        <f t="shared" si="4"/>
        <v>1.9736842105263159</v>
      </c>
      <c r="R11" s="42">
        <v>1</v>
      </c>
      <c r="S11" s="38">
        <v>0.97368421052631604</v>
      </c>
      <c r="T11" s="41">
        <v>0</v>
      </c>
      <c r="U11" s="43">
        <f t="shared" si="5"/>
        <v>17.8125</v>
      </c>
      <c r="V11" s="38">
        <v>9.0625</v>
      </c>
      <c r="W11" s="38">
        <v>8.75</v>
      </c>
      <c r="X11" s="44">
        <f t="shared" si="6"/>
        <v>18.25</v>
      </c>
      <c r="Y11" s="38">
        <v>9.1875</v>
      </c>
      <c r="Z11" s="38">
        <v>9.0625</v>
      </c>
      <c r="AA11" s="45">
        <f t="shared" si="7"/>
        <v>29.261181800655478</v>
      </c>
      <c r="AB11" s="38">
        <v>8.3333333333333304</v>
      </c>
      <c r="AC11" s="38">
        <v>6.5789473684210504</v>
      </c>
      <c r="AD11" s="38">
        <v>6.6346153846153904</v>
      </c>
      <c r="AE11" s="38">
        <v>7.71428571428571</v>
      </c>
      <c r="AF11" s="46"/>
      <c r="AG11" s="46"/>
      <c r="AH11" s="46"/>
    </row>
    <row r="12" spans="1:34" ht="39" customHeight="1">
      <c r="A12" s="33">
        <v>10</v>
      </c>
      <c r="B12" s="34" t="s">
        <v>66</v>
      </c>
      <c r="C12" s="35">
        <f t="shared" si="0"/>
        <v>133.34552966190896</v>
      </c>
      <c r="D12" s="36">
        <f t="shared" si="1"/>
        <v>21.25</v>
      </c>
      <c r="E12" s="37">
        <v>9</v>
      </c>
      <c r="F12" s="37">
        <v>3</v>
      </c>
      <c r="G12" s="38">
        <v>9.25</v>
      </c>
      <c r="H12" s="39">
        <f t="shared" si="2"/>
        <v>38.653479853479837</v>
      </c>
      <c r="I12" s="38">
        <v>8.5833333333333304</v>
      </c>
      <c r="J12" s="38">
        <v>7.3214285714285703</v>
      </c>
      <c r="K12" s="38">
        <v>7.1153846153846096</v>
      </c>
      <c r="L12" s="38">
        <v>9.8333333333333304</v>
      </c>
      <c r="M12" s="40">
        <f t="shared" si="3"/>
        <v>5.8</v>
      </c>
      <c r="N12" s="41">
        <v>2</v>
      </c>
      <c r="O12" s="41">
        <v>1</v>
      </c>
      <c r="P12" s="41">
        <v>1.3</v>
      </c>
      <c r="Q12" s="41">
        <f t="shared" si="4"/>
        <v>1.5</v>
      </c>
      <c r="R12" s="42">
        <v>0.5</v>
      </c>
      <c r="S12" s="38">
        <v>1</v>
      </c>
      <c r="T12" s="41">
        <v>0</v>
      </c>
      <c r="U12" s="43">
        <f t="shared" si="5"/>
        <v>19.666666666666671</v>
      </c>
      <c r="V12" s="38">
        <v>10</v>
      </c>
      <c r="W12" s="38">
        <v>9.6666666666666696</v>
      </c>
      <c r="X12" s="44">
        <f t="shared" si="6"/>
        <v>19.833333333333329</v>
      </c>
      <c r="Y12" s="38">
        <v>10</v>
      </c>
      <c r="Z12" s="38">
        <v>9.8333333333333304</v>
      </c>
      <c r="AA12" s="45">
        <f t="shared" si="7"/>
        <v>33.942049808429118</v>
      </c>
      <c r="AB12" s="38">
        <v>9.5</v>
      </c>
      <c r="AC12" s="38">
        <v>7.8448275862069003</v>
      </c>
      <c r="AD12" s="38">
        <v>7.6388888888888902</v>
      </c>
      <c r="AE12" s="38">
        <v>8.9583333333333304</v>
      </c>
      <c r="AF12" s="46"/>
      <c r="AG12" s="46"/>
      <c r="AH12" s="46"/>
    </row>
    <row r="13" spans="1:34" ht="26.25">
      <c r="A13" s="33">
        <v>11</v>
      </c>
      <c r="B13" s="34" t="s">
        <v>67</v>
      </c>
      <c r="C13" s="35">
        <f t="shared" si="0"/>
        <v>136.27484255510572</v>
      </c>
      <c r="D13" s="36">
        <f t="shared" si="1"/>
        <v>16.5</v>
      </c>
      <c r="E13" s="37">
        <v>4</v>
      </c>
      <c r="F13" s="37">
        <v>3</v>
      </c>
      <c r="G13" s="38">
        <v>9.5</v>
      </c>
      <c r="H13" s="39">
        <f t="shared" si="2"/>
        <v>43.875804093567254</v>
      </c>
      <c r="I13" s="38">
        <v>9.4375</v>
      </c>
      <c r="J13" s="38">
        <v>9.2105263157894708</v>
      </c>
      <c r="K13" s="38">
        <v>9.6527777777777803</v>
      </c>
      <c r="L13" s="38">
        <v>9.875</v>
      </c>
      <c r="M13" s="40">
        <f t="shared" si="3"/>
        <v>5.7</v>
      </c>
      <c r="N13" s="41">
        <v>2</v>
      </c>
      <c r="O13" s="41">
        <v>1</v>
      </c>
      <c r="P13" s="41">
        <v>1.7</v>
      </c>
      <c r="Q13" s="41">
        <f t="shared" si="4"/>
        <v>1</v>
      </c>
      <c r="R13" s="42">
        <v>0</v>
      </c>
      <c r="S13" s="38">
        <v>1</v>
      </c>
      <c r="T13" s="41">
        <v>0</v>
      </c>
      <c r="U13" s="43">
        <f t="shared" si="5"/>
        <v>19.5625</v>
      </c>
      <c r="V13" s="38">
        <v>9.8125</v>
      </c>
      <c r="W13" s="38">
        <v>9.75</v>
      </c>
      <c r="X13" s="44">
        <f t="shared" si="6"/>
        <v>19.625</v>
      </c>
      <c r="Y13" s="38">
        <v>9.9375</v>
      </c>
      <c r="Z13" s="38">
        <v>9.6875</v>
      </c>
      <c r="AA13" s="45">
        <f t="shared" si="7"/>
        <v>36.71153846153846</v>
      </c>
      <c r="AB13" s="38">
        <v>9.75</v>
      </c>
      <c r="AC13" s="38">
        <v>8.5</v>
      </c>
      <c r="AD13" s="38">
        <v>9.3589743589743595</v>
      </c>
      <c r="AE13" s="38">
        <v>9.1025641025641004</v>
      </c>
      <c r="AF13" s="46"/>
      <c r="AG13" s="46"/>
      <c r="AH13" s="46"/>
    </row>
    <row r="14" spans="1:34" ht="26.25">
      <c r="A14" s="33">
        <v>12</v>
      </c>
      <c r="B14" s="34" t="s">
        <v>68</v>
      </c>
      <c r="C14" s="35">
        <f t="shared" si="0"/>
        <v>140.83713369963368</v>
      </c>
      <c r="D14" s="36">
        <f t="shared" si="1"/>
        <v>21.833333333333329</v>
      </c>
      <c r="E14" s="37">
        <v>8</v>
      </c>
      <c r="F14" s="37">
        <v>4</v>
      </c>
      <c r="G14" s="38">
        <v>9.8333333333333304</v>
      </c>
      <c r="H14" s="39">
        <f t="shared" si="2"/>
        <v>42.149404761904762</v>
      </c>
      <c r="I14" s="38">
        <v>9.25</v>
      </c>
      <c r="J14" s="38">
        <v>8.9285714285714306</v>
      </c>
      <c r="K14" s="38">
        <v>9.2708333333333304</v>
      </c>
      <c r="L14" s="38">
        <v>10</v>
      </c>
      <c r="M14" s="40">
        <f t="shared" si="3"/>
        <v>4.7</v>
      </c>
      <c r="N14" s="41">
        <v>1</v>
      </c>
      <c r="O14" s="41">
        <v>0.3</v>
      </c>
      <c r="P14" s="41">
        <v>1.9</v>
      </c>
      <c r="Q14" s="41">
        <f t="shared" si="4"/>
        <v>1.5</v>
      </c>
      <c r="R14" s="42">
        <v>0.5</v>
      </c>
      <c r="S14" s="38">
        <v>1</v>
      </c>
      <c r="T14" s="41">
        <v>0</v>
      </c>
      <c r="U14" s="43">
        <f t="shared" si="5"/>
        <v>19.75</v>
      </c>
      <c r="V14" s="38">
        <v>9.9166666666666696</v>
      </c>
      <c r="W14" s="38">
        <v>9.8333333333333304</v>
      </c>
      <c r="X14" s="44">
        <f t="shared" si="6"/>
        <v>19.833333333333329</v>
      </c>
      <c r="Y14" s="38">
        <v>10</v>
      </c>
      <c r="Z14" s="38">
        <v>9.8333333333333304</v>
      </c>
      <c r="AA14" s="45">
        <f t="shared" si="7"/>
        <v>37.27106227106227</v>
      </c>
      <c r="AB14" s="38">
        <v>10</v>
      </c>
      <c r="AC14" s="38">
        <v>7.9166666666666696</v>
      </c>
      <c r="AD14" s="38">
        <v>9.6428571428571406</v>
      </c>
      <c r="AE14" s="38">
        <v>9.7115384615384599</v>
      </c>
      <c r="AF14" s="46"/>
      <c r="AG14" s="46"/>
      <c r="AH14" s="46"/>
    </row>
    <row r="15" spans="1:34" ht="26.25">
      <c r="A15" s="33">
        <v>13</v>
      </c>
      <c r="B15" s="34" t="s">
        <v>69</v>
      </c>
      <c r="C15" s="35">
        <f t="shared" si="0"/>
        <v>135.31493897922147</v>
      </c>
      <c r="D15" s="36">
        <f t="shared" si="1"/>
        <v>19.8</v>
      </c>
      <c r="E15" s="37">
        <v>9</v>
      </c>
      <c r="F15" s="37">
        <v>2</v>
      </c>
      <c r="G15" s="38">
        <v>8.8000000000000007</v>
      </c>
      <c r="H15" s="39">
        <f t="shared" si="2"/>
        <v>40.618886347642515</v>
      </c>
      <c r="I15" s="38">
        <v>9</v>
      </c>
      <c r="J15" s="38">
        <v>8.6875</v>
      </c>
      <c r="K15" s="38">
        <v>8.7068965517241406</v>
      </c>
      <c r="L15" s="38">
        <v>8.7244897959183696</v>
      </c>
      <c r="M15" s="40">
        <f t="shared" si="3"/>
        <v>5.5</v>
      </c>
      <c r="N15" s="41">
        <v>1</v>
      </c>
      <c r="O15" s="41">
        <v>1.9</v>
      </c>
      <c r="P15" s="41">
        <v>1.6</v>
      </c>
      <c r="Q15" s="41">
        <f t="shared" si="4"/>
        <v>1</v>
      </c>
      <c r="R15" s="42">
        <v>0</v>
      </c>
      <c r="S15" s="38">
        <v>1</v>
      </c>
      <c r="T15" s="41">
        <v>0</v>
      </c>
      <c r="U15" s="43">
        <f t="shared" si="5"/>
        <v>18.649999999999999</v>
      </c>
      <c r="V15" s="38">
        <v>9.0500000000000007</v>
      </c>
      <c r="W15" s="38">
        <v>9.6</v>
      </c>
      <c r="X15" s="44">
        <f t="shared" si="6"/>
        <v>19.049999999999997</v>
      </c>
      <c r="Y15" s="38">
        <v>9.6</v>
      </c>
      <c r="Z15" s="38">
        <v>9.4499999999999993</v>
      </c>
      <c r="AA15" s="45">
        <f t="shared" si="7"/>
        <v>37.196052631578951</v>
      </c>
      <c r="AB15" s="38">
        <v>9.75</v>
      </c>
      <c r="AC15" s="38">
        <v>8.4</v>
      </c>
      <c r="AD15" s="38">
        <v>9.6710526315789505</v>
      </c>
      <c r="AE15" s="38">
        <v>9.375</v>
      </c>
      <c r="AF15" s="46"/>
      <c r="AG15" s="46"/>
      <c r="AH15" s="46"/>
    </row>
    <row r="16" spans="1:34" ht="26.25">
      <c r="A16" s="33">
        <v>14</v>
      </c>
      <c r="B16" s="34" t="s">
        <v>70</v>
      </c>
      <c r="C16" s="35">
        <f t="shared" si="0"/>
        <v>142.02891123882503</v>
      </c>
      <c r="D16" s="36">
        <f t="shared" si="1"/>
        <v>22</v>
      </c>
      <c r="E16" s="37">
        <v>9</v>
      </c>
      <c r="F16" s="37">
        <v>3</v>
      </c>
      <c r="G16" s="38">
        <v>10</v>
      </c>
      <c r="H16" s="39">
        <f t="shared" si="2"/>
        <v>44.212499999999999</v>
      </c>
      <c r="I16" s="38">
        <v>10</v>
      </c>
      <c r="J16" s="38">
        <v>9.0625</v>
      </c>
      <c r="K16" s="38">
        <v>9.5833333333333304</v>
      </c>
      <c r="L16" s="38">
        <v>9.6666666666666696</v>
      </c>
      <c r="M16" s="40">
        <f t="shared" si="3"/>
        <v>5.9</v>
      </c>
      <c r="N16" s="41">
        <v>2</v>
      </c>
      <c r="O16" s="41">
        <v>1.1000000000000001</v>
      </c>
      <c r="P16" s="41">
        <v>1.3</v>
      </c>
      <c r="Q16" s="41">
        <f t="shared" si="4"/>
        <v>1.5</v>
      </c>
      <c r="R16" s="42">
        <v>0.5</v>
      </c>
      <c r="S16" s="38">
        <v>1</v>
      </c>
      <c r="T16" s="41">
        <v>0</v>
      </c>
      <c r="U16" s="43">
        <f t="shared" si="5"/>
        <v>18.833333333333339</v>
      </c>
      <c r="V16" s="38">
        <v>9.1666666666666696</v>
      </c>
      <c r="W16" s="38">
        <v>9.6666666666666696</v>
      </c>
      <c r="X16" s="44">
        <f t="shared" si="6"/>
        <v>19.833333333333329</v>
      </c>
      <c r="Y16" s="38">
        <v>10</v>
      </c>
      <c r="Z16" s="38">
        <v>9.8333333333333304</v>
      </c>
      <c r="AA16" s="45">
        <f t="shared" si="7"/>
        <v>37.149744572158362</v>
      </c>
      <c r="AB16" s="38">
        <v>9.8333333333333304</v>
      </c>
      <c r="AC16" s="38">
        <v>8.1034482758620694</v>
      </c>
      <c r="AD16" s="38">
        <v>9.6296296296296298</v>
      </c>
      <c r="AE16" s="38">
        <v>9.5833333333333304</v>
      </c>
      <c r="AF16" s="46"/>
      <c r="AG16" s="46"/>
      <c r="AH16" s="46"/>
    </row>
    <row r="17" spans="1:34" ht="20.25">
      <c r="A17" s="33">
        <v>15</v>
      </c>
      <c r="B17" s="34" t="s">
        <v>71</v>
      </c>
      <c r="C17" s="35">
        <f t="shared" si="0"/>
        <v>134.20972222222224</v>
      </c>
      <c r="D17" s="36">
        <f t="shared" si="1"/>
        <v>18.5</v>
      </c>
      <c r="E17" s="37">
        <v>6</v>
      </c>
      <c r="F17" s="37">
        <v>3</v>
      </c>
      <c r="G17" s="38">
        <v>9.5</v>
      </c>
      <c r="H17" s="39">
        <f t="shared" si="2"/>
        <v>41.462500000000006</v>
      </c>
      <c r="I17" s="38">
        <v>8.8000000000000007</v>
      </c>
      <c r="J17" s="38">
        <v>8.6458333333333304</v>
      </c>
      <c r="K17" s="38">
        <v>8.6666666666666696</v>
      </c>
      <c r="L17" s="38">
        <v>9.75</v>
      </c>
      <c r="M17" s="40">
        <f t="shared" si="3"/>
        <v>5.6</v>
      </c>
      <c r="N17" s="41">
        <v>2</v>
      </c>
      <c r="O17" s="41">
        <v>1</v>
      </c>
      <c r="P17" s="41">
        <v>1.6</v>
      </c>
      <c r="Q17" s="41">
        <f t="shared" si="4"/>
        <v>1</v>
      </c>
      <c r="R17" s="42">
        <v>0</v>
      </c>
      <c r="S17" s="38">
        <v>1</v>
      </c>
      <c r="T17" s="41">
        <v>0</v>
      </c>
      <c r="U17" s="43">
        <f t="shared" si="5"/>
        <v>19.2</v>
      </c>
      <c r="V17" s="38">
        <v>9.6</v>
      </c>
      <c r="W17" s="38">
        <v>9.6</v>
      </c>
      <c r="X17" s="44">
        <f t="shared" si="6"/>
        <v>19.600000000000001</v>
      </c>
      <c r="Y17" s="38">
        <v>9.8000000000000007</v>
      </c>
      <c r="Z17" s="38">
        <v>9.8000000000000007</v>
      </c>
      <c r="AA17" s="45">
        <f t="shared" si="7"/>
        <v>35.447222222222223</v>
      </c>
      <c r="AB17" s="38">
        <v>9.4499999999999993</v>
      </c>
      <c r="AC17" s="38">
        <v>7.85</v>
      </c>
      <c r="AD17" s="38">
        <v>9.0972222222222197</v>
      </c>
      <c r="AE17" s="38">
        <v>9.0500000000000007</v>
      </c>
      <c r="AF17" s="46"/>
      <c r="AG17" s="46"/>
      <c r="AH17" s="46"/>
    </row>
    <row r="18" spans="1:34" ht="20.25">
      <c r="A18" s="33">
        <v>16</v>
      </c>
      <c r="B18" s="34" t="s">
        <v>72</v>
      </c>
      <c r="C18" s="35">
        <f t="shared" si="0"/>
        <v>130.61717216673904</v>
      </c>
      <c r="D18" s="36">
        <f t="shared" si="1"/>
        <v>18.75</v>
      </c>
      <c r="E18" s="37">
        <v>7</v>
      </c>
      <c r="F18" s="37">
        <v>2</v>
      </c>
      <c r="G18" s="38">
        <v>9.75</v>
      </c>
      <c r="H18" s="39">
        <f t="shared" si="2"/>
        <v>39.956977131278045</v>
      </c>
      <c r="I18" s="38">
        <v>8.1632653061224492</v>
      </c>
      <c r="J18" s="38">
        <v>8.0851063829787204</v>
      </c>
      <c r="K18" s="38">
        <v>6.0416666666666696</v>
      </c>
      <c r="L18" s="38">
        <v>9.8469387755101998</v>
      </c>
      <c r="M18" s="40">
        <f t="shared" si="3"/>
        <v>7.82</v>
      </c>
      <c r="N18" s="41">
        <v>2</v>
      </c>
      <c r="O18" s="41">
        <v>0.8</v>
      </c>
      <c r="P18" s="41">
        <v>1.7</v>
      </c>
      <c r="Q18" s="41">
        <f t="shared" si="4"/>
        <v>2</v>
      </c>
      <c r="R18" s="42">
        <v>1</v>
      </c>
      <c r="S18" s="38">
        <v>1</v>
      </c>
      <c r="T18" s="41">
        <v>1.32</v>
      </c>
      <c r="U18" s="43">
        <f t="shared" si="5"/>
        <v>19.850000000000001</v>
      </c>
      <c r="V18" s="38">
        <v>9.9499999999999993</v>
      </c>
      <c r="W18" s="38">
        <v>9.9</v>
      </c>
      <c r="X18" s="44">
        <f t="shared" si="6"/>
        <v>20</v>
      </c>
      <c r="Y18" s="38">
        <v>10</v>
      </c>
      <c r="Z18" s="38">
        <v>10</v>
      </c>
      <c r="AA18" s="45">
        <f t="shared" si="7"/>
        <v>32.060195035460993</v>
      </c>
      <c r="AB18" s="38">
        <v>9.25</v>
      </c>
      <c r="AC18" s="38">
        <v>5.8</v>
      </c>
      <c r="AD18" s="38">
        <v>8.0208333333333304</v>
      </c>
      <c r="AE18" s="38">
        <v>8.9893617021276597</v>
      </c>
      <c r="AF18" s="46"/>
      <c r="AG18" s="46"/>
      <c r="AH18" s="46"/>
    </row>
    <row r="19" spans="1:34" ht="20.25">
      <c r="A19" s="33">
        <v>17</v>
      </c>
      <c r="B19" s="34" t="s">
        <v>73</v>
      </c>
      <c r="C19" s="35">
        <f t="shared" si="0"/>
        <v>130.03571428571428</v>
      </c>
      <c r="D19" s="36">
        <f t="shared" si="1"/>
        <v>18.916666666666671</v>
      </c>
      <c r="E19" s="37">
        <v>6</v>
      </c>
      <c r="F19" s="37">
        <v>4</v>
      </c>
      <c r="G19" s="38">
        <v>8.9166666666666696</v>
      </c>
      <c r="H19" s="39">
        <f t="shared" si="2"/>
        <v>39.338505747126426</v>
      </c>
      <c r="I19" s="38">
        <v>8.3333333333333304</v>
      </c>
      <c r="J19" s="38">
        <v>7.1551724137930997</v>
      </c>
      <c r="K19" s="38">
        <v>7.7</v>
      </c>
      <c r="L19" s="38">
        <v>9.25</v>
      </c>
      <c r="M19" s="40">
        <f t="shared" si="3"/>
        <v>6.9</v>
      </c>
      <c r="N19" s="41">
        <v>2</v>
      </c>
      <c r="O19" s="41">
        <v>0.9</v>
      </c>
      <c r="P19" s="41">
        <v>2</v>
      </c>
      <c r="Q19" s="41">
        <f t="shared" si="4"/>
        <v>2</v>
      </c>
      <c r="R19" s="42">
        <v>1</v>
      </c>
      <c r="S19" s="38">
        <v>1</v>
      </c>
      <c r="T19" s="41">
        <v>0</v>
      </c>
      <c r="U19" s="43">
        <f t="shared" si="5"/>
        <v>18.333333333333329</v>
      </c>
      <c r="V19" s="38">
        <v>9.3333333333333304</v>
      </c>
      <c r="W19" s="38">
        <v>9</v>
      </c>
      <c r="X19" s="44">
        <f t="shared" si="6"/>
        <v>19.741379310344829</v>
      </c>
      <c r="Y19" s="38">
        <v>9.9137931034482794</v>
      </c>
      <c r="Z19" s="38">
        <v>9.8275862068965498</v>
      </c>
      <c r="AA19" s="45">
        <f t="shared" si="7"/>
        <v>33.705829228243033</v>
      </c>
      <c r="AB19" s="38">
        <v>9.1666666666666696</v>
      </c>
      <c r="AC19" s="38">
        <v>8.03571428571429</v>
      </c>
      <c r="AD19" s="38">
        <v>8.4</v>
      </c>
      <c r="AE19" s="38">
        <v>8.1034482758620694</v>
      </c>
      <c r="AF19" s="46"/>
      <c r="AG19" s="46"/>
      <c r="AH19" s="46"/>
    </row>
    <row r="20" spans="1:34" ht="23.85" customHeight="1">
      <c r="A20" s="33">
        <v>18</v>
      </c>
      <c r="B20" s="34" t="s">
        <v>74</v>
      </c>
      <c r="C20" s="35">
        <f t="shared" si="0"/>
        <v>144.95052955748446</v>
      </c>
      <c r="D20" s="36">
        <f t="shared" si="1"/>
        <v>22.8</v>
      </c>
      <c r="E20" s="37">
        <v>9</v>
      </c>
      <c r="F20" s="37">
        <v>4</v>
      </c>
      <c r="G20" s="38">
        <v>9.8000000000000007</v>
      </c>
      <c r="H20" s="39">
        <f t="shared" si="2"/>
        <v>45.221052631578949</v>
      </c>
      <c r="I20" s="38">
        <v>9.85</v>
      </c>
      <c r="J20" s="38">
        <v>9.6</v>
      </c>
      <c r="K20" s="38">
        <v>9.6710526315789505</v>
      </c>
      <c r="L20" s="38">
        <v>10</v>
      </c>
      <c r="M20" s="40">
        <f t="shared" si="3"/>
        <v>6.1</v>
      </c>
      <c r="N20" s="41">
        <v>2</v>
      </c>
      <c r="O20" s="41">
        <v>1.2</v>
      </c>
      <c r="P20" s="41">
        <v>1.9</v>
      </c>
      <c r="Q20" s="41">
        <f t="shared" si="4"/>
        <v>1</v>
      </c>
      <c r="R20" s="42">
        <v>0</v>
      </c>
      <c r="S20" s="38">
        <v>1</v>
      </c>
      <c r="T20" s="41">
        <v>0</v>
      </c>
      <c r="U20" s="43">
        <f t="shared" si="5"/>
        <v>19.649999999999999</v>
      </c>
      <c r="V20" s="38">
        <v>9.8000000000000007</v>
      </c>
      <c r="W20" s="38">
        <v>9.85</v>
      </c>
      <c r="X20" s="44">
        <f t="shared" si="6"/>
        <v>19.850000000000001</v>
      </c>
      <c r="Y20" s="38">
        <v>9.9</v>
      </c>
      <c r="Z20" s="38">
        <v>9.9499999999999993</v>
      </c>
      <c r="AA20" s="45">
        <f t="shared" si="7"/>
        <v>37.429476925905497</v>
      </c>
      <c r="AB20" s="38">
        <v>9.6999999999999993</v>
      </c>
      <c r="AC20" s="38">
        <v>8.5416666666666696</v>
      </c>
      <c r="AD20" s="38">
        <v>9.3918918918918894</v>
      </c>
      <c r="AE20" s="38">
        <v>9.7959183673469408</v>
      </c>
      <c r="AF20" s="46"/>
      <c r="AG20" s="46"/>
      <c r="AH20" s="46"/>
    </row>
    <row r="21" spans="1:34" ht="20.25">
      <c r="A21" s="33">
        <v>19</v>
      </c>
      <c r="B21" s="34" t="s">
        <v>75</v>
      </c>
      <c r="C21" s="35">
        <f t="shared" si="0"/>
        <v>138.88641907213335</v>
      </c>
      <c r="D21" s="36">
        <f t="shared" si="1"/>
        <v>19.795918367346943</v>
      </c>
      <c r="E21" s="37">
        <v>9</v>
      </c>
      <c r="F21" s="37">
        <v>1</v>
      </c>
      <c r="G21" s="38">
        <v>9.7959183673469408</v>
      </c>
      <c r="H21" s="39">
        <f t="shared" si="2"/>
        <v>43.260770975056694</v>
      </c>
      <c r="I21" s="38">
        <v>9.5</v>
      </c>
      <c r="J21" s="38">
        <v>8.9795918367346896</v>
      </c>
      <c r="K21" s="38">
        <v>9.1666666666666696</v>
      </c>
      <c r="L21" s="38">
        <v>9.3367346938775508</v>
      </c>
      <c r="M21" s="40">
        <f t="shared" si="3"/>
        <v>6.2777777777777777</v>
      </c>
      <c r="N21" s="41">
        <v>2</v>
      </c>
      <c r="O21" s="41">
        <v>1.6</v>
      </c>
      <c r="P21" s="41">
        <v>1.7</v>
      </c>
      <c r="Q21" s="41">
        <f t="shared" si="4"/>
        <v>0.97777777777777797</v>
      </c>
      <c r="R21" s="42">
        <v>0</v>
      </c>
      <c r="S21" s="38">
        <v>0.97777777777777797</v>
      </c>
      <c r="T21" s="41">
        <v>0</v>
      </c>
      <c r="U21" s="43">
        <f t="shared" si="5"/>
        <v>18.799999999999997</v>
      </c>
      <c r="V21" s="38">
        <v>9.35</v>
      </c>
      <c r="W21" s="38">
        <v>9.4499999999999993</v>
      </c>
      <c r="X21" s="44">
        <f t="shared" si="6"/>
        <v>19.3</v>
      </c>
      <c r="Y21" s="38">
        <v>9.8000000000000007</v>
      </c>
      <c r="Z21" s="38">
        <v>9.5</v>
      </c>
      <c r="AA21" s="45">
        <f t="shared" si="7"/>
        <v>37.729729729729726</v>
      </c>
      <c r="AB21" s="38">
        <v>9.5500000000000007</v>
      </c>
      <c r="AC21" s="38">
        <v>9.1</v>
      </c>
      <c r="AD21" s="38">
        <v>9.7297297297297298</v>
      </c>
      <c r="AE21" s="38">
        <v>9.35</v>
      </c>
      <c r="AF21" s="46"/>
      <c r="AG21" s="46"/>
      <c r="AH21" s="46"/>
    </row>
    <row r="22" spans="1:34" ht="20.25">
      <c r="A22" s="33">
        <v>20</v>
      </c>
      <c r="B22" s="34" t="s">
        <v>76</v>
      </c>
      <c r="C22" s="35">
        <f t="shared" si="0"/>
        <v>138.61220226021445</v>
      </c>
      <c r="D22" s="36">
        <f t="shared" si="1"/>
        <v>18.416666666666671</v>
      </c>
      <c r="E22" s="37">
        <v>8</v>
      </c>
      <c r="F22" s="37">
        <v>1</v>
      </c>
      <c r="G22" s="38">
        <v>9.4166666666666696</v>
      </c>
      <c r="H22" s="39">
        <f t="shared" si="2"/>
        <v>43.714310344827588</v>
      </c>
      <c r="I22" s="38">
        <v>9.4166666666666696</v>
      </c>
      <c r="J22" s="38">
        <v>8.8793103448275907</v>
      </c>
      <c r="K22" s="38">
        <v>9.375</v>
      </c>
      <c r="L22" s="38">
        <v>9.5833333333333304</v>
      </c>
      <c r="M22" s="40">
        <f t="shared" si="3"/>
        <v>6.4600000000000009</v>
      </c>
      <c r="N22" s="41">
        <v>1</v>
      </c>
      <c r="O22" s="41">
        <v>1.2</v>
      </c>
      <c r="P22" s="41">
        <v>1.6</v>
      </c>
      <c r="Q22" s="41">
        <f t="shared" si="4"/>
        <v>2</v>
      </c>
      <c r="R22" s="42">
        <v>1</v>
      </c>
      <c r="S22" s="38">
        <v>1</v>
      </c>
      <c r="T22" s="41">
        <v>0.66</v>
      </c>
      <c r="U22" s="43">
        <f t="shared" si="5"/>
        <v>19.333333333333329</v>
      </c>
      <c r="V22" s="38">
        <v>9.75</v>
      </c>
      <c r="W22" s="38">
        <v>9.5833333333333304</v>
      </c>
      <c r="X22" s="44">
        <f t="shared" si="6"/>
        <v>19.741379310344829</v>
      </c>
      <c r="Y22" s="38">
        <v>9.9137931034482794</v>
      </c>
      <c r="Z22" s="38">
        <v>9.8275862068965498</v>
      </c>
      <c r="AA22" s="45">
        <f t="shared" si="7"/>
        <v>37.406512605042025</v>
      </c>
      <c r="AB22" s="38">
        <v>9.5833333333333304</v>
      </c>
      <c r="AC22" s="38">
        <v>8.4166666666666696</v>
      </c>
      <c r="AD22" s="38">
        <v>9.8529411764705905</v>
      </c>
      <c r="AE22" s="38">
        <v>9.5535714285714306</v>
      </c>
      <c r="AF22" s="46"/>
      <c r="AG22" s="46"/>
      <c r="AH22" s="46"/>
    </row>
    <row r="23" spans="1:34" ht="25.35" customHeight="1">
      <c r="A23" s="33">
        <v>21</v>
      </c>
      <c r="B23" s="34" t="s">
        <v>77</v>
      </c>
      <c r="C23" s="35">
        <f t="shared" si="0"/>
        <v>145.41232993197281</v>
      </c>
      <c r="D23" s="36">
        <f t="shared" si="1"/>
        <v>24.85</v>
      </c>
      <c r="E23" s="37">
        <v>10</v>
      </c>
      <c r="F23" s="37">
        <v>5</v>
      </c>
      <c r="G23" s="38">
        <v>9.85</v>
      </c>
      <c r="H23" s="39">
        <f t="shared" si="2"/>
        <v>43.808758503401364</v>
      </c>
      <c r="I23" s="38">
        <v>9.4897959183673493</v>
      </c>
      <c r="J23" s="38">
        <v>9.4897959183673493</v>
      </c>
      <c r="K23" s="38">
        <v>9.4791666666666696</v>
      </c>
      <c r="L23" s="38">
        <v>9.5500000000000007</v>
      </c>
      <c r="M23" s="40">
        <f t="shared" si="3"/>
        <v>5.8</v>
      </c>
      <c r="N23" s="41">
        <v>2</v>
      </c>
      <c r="O23" s="41">
        <v>1.3</v>
      </c>
      <c r="P23" s="41">
        <v>1.5</v>
      </c>
      <c r="Q23" s="41">
        <f t="shared" si="4"/>
        <v>1</v>
      </c>
      <c r="R23" s="42">
        <v>0</v>
      </c>
      <c r="S23" s="38">
        <v>1</v>
      </c>
      <c r="T23" s="41">
        <v>0</v>
      </c>
      <c r="U23" s="43">
        <f t="shared" si="5"/>
        <v>19.649999999999999</v>
      </c>
      <c r="V23" s="38">
        <v>9.9</v>
      </c>
      <c r="W23" s="38">
        <v>9.75</v>
      </c>
      <c r="X23" s="44">
        <f t="shared" si="6"/>
        <v>19.55</v>
      </c>
      <c r="Y23" s="38">
        <v>9.8000000000000007</v>
      </c>
      <c r="Z23" s="38">
        <v>9.75</v>
      </c>
      <c r="AA23" s="45">
        <f t="shared" si="7"/>
        <v>37.553571428571431</v>
      </c>
      <c r="AB23" s="38">
        <v>9.75</v>
      </c>
      <c r="AC23" s="38">
        <v>8.5</v>
      </c>
      <c r="AD23" s="38">
        <v>9.5535714285714306</v>
      </c>
      <c r="AE23" s="38">
        <v>9.75</v>
      </c>
      <c r="AF23" s="46"/>
      <c r="AG23" s="46"/>
      <c r="AH23" s="46"/>
    </row>
    <row r="24" spans="1:34" ht="20.25">
      <c r="A24" s="33">
        <v>22</v>
      </c>
      <c r="B24" s="34" t="s">
        <v>78</v>
      </c>
      <c r="C24" s="35">
        <f t="shared" si="0"/>
        <v>139.89514179435781</v>
      </c>
      <c r="D24" s="36">
        <f t="shared" si="1"/>
        <v>26.166666666666671</v>
      </c>
      <c r="E24" s="37">
        <v>10</v>
      </c>
      <c r="F24" s="37">
        <v>7</v>
      </c>
      <c r="G24" s="38">
        <v>9.1666666666666696</v>
      </c>
      <c r="H24" s="39">
        <f t="shared" si="2"/>
        <v>40.10722581715612</v>
      </c>
      <c r="I24" s="38">
        <v>9.1</v>
      </c>
      <c r="J24" s="38">
        <v>8.25</v>
      </c>
      <c r="K24" s="38">
        <v>9.1463414634146307</v>
      </c>
      <c r="L24" s="38">
        <v>9.2346938775510203</v>
      </c>
      <c r="M24" s="40">
        <f t="shared" si="3"/>
        <v>4.3761904761904766</v>
      </c>
      <c r="N24" s="41">
        <v>0</v>
      </c>
      <c r="O24" s="41">
        <v>0.8</v>
      </c>
      <c r="P24" s="41">
        <v>1.6</v>
      </c>
      <c r="Q24" s="41">
        <f t="shared" si="4"/>
        <v>1.9761904761904761</v>
      </c>
      <c r="R24" s="42">
        <v>1</v>
      </c>
      <c r="S24" s="38">
        <v>0.97619047619047605</v>
      </c>
      <c r="T24" s="41">
        <v>0</v>
      </c>
      <c r="U24" s="43">
        <f t="shared" si="5"/>
        <v>19</v>
      </c>
      <c r="V24" s="38">
        <v>9.35</v>
      </c>
      <c r="W24" s="38">
        <v>9.65</v>
      </c>
      <c r="X24" s="44">
        <f t="shared" si="6"/>
        <v>19.744897959183668</v>
      </c>
      <c r="Y24" s="38">
        <v>9.8979591836734695</v>
      </c>
      <c r="Z24" s="38">
        <v>9.8469387755101998</v>
      </c>
      <c r="AA24" s="45">
        <f t="shared" si="7"/>
        <v>34.876351351351346</v>
      </c>
      <c r="AB24" s="38">
        <v>9.4</v>
      </c>
      <c r="AC24" s="38">
        <v>7.75</v>
      </c>
      <c r="AD24" s="38">
        <v>8.8513513513513509</v>
      </c>
      <c r="AE24" s="38">
        <v>8.875</v>
      </c>
      <c r="AF24" s="46"/>
      <c r="AG24" s="46"/>
      <c r="AH24" s="46"/>
    </row>
    <row r="25" spans="1:34" ht="30.75" customHeight="1">
      <c r="A25" s="33">
        <v>23</v>
      </c>
      <c r="B25" s="34" t="s">
        <v>79</v>
      </c>
      <c r="C25" s="35">
        <f t="shared" si="0"/>
        <v>143.40121904024767</v>
      </c>
      <c r="D25" s="36">
        <f t="shared" si="1"/>
        <v>25</v>
      </c>
      <c r="E25" s="37">
        <v>9</v>
      </c>
      <c r="F25" s="37">
        <v>6</v>
      </c>
      <c r="G25" s="38">
        <v>10</v>
      </c>
      <c r="H25" s="39">
        <f t="shared" si="2"/>
        <v>42.050857843137251</v>
      </c>
      <c r="I25" s="38">
        <v>8.5833333333333304</v>
      </c>
      <c r="J25" s="38">
        <v>9.53125</v>
      </c>
      <c r="K25" s="38">
        <v>9.8529411764705905</v>
      </c>
      <c r="L25" s="38">
        <v>9.5833333333333304</v>
      </c>
      <c r="M25" s="40">
        <f t="shared" si="3"/>
        <v>4.5</v>
      </c>
      <c r="N25" s="41">
        <v>0</v>
      </c>
      <c r="O25" s="41">
        <v>0.8</v>
      </c>
      <c r="P25" s="41">
        <v>1.7</v>
      </c>
      <c r="Q25" s="41">
        <f t="shared" si="4"/>
        <v>2</v>
      </c>
      <c r="R25" s="42">
        <v>1</v>
      </c>
      <c r="S25" s="38">
        <v>1</v>
      </c>
      <c r="T25" s="41">
        <v>0</v>
      </c>
      <c r="U25" s="43">
        <f t="shared" si="5"/>
        <v>19.666666666666661</v>
      </c>
      <c r="V25" s="38">
        <v>9.8333333333333304</v>
      </c>
      <c r="W25" s="38">
        <v>9.8333333333333304</v>
      </c>
      <c r="X25" s="44">
        <f t="shared" si="6"/>
        <v>20</v>
      </c>
      <c r="Y25" s="38">
        <v>10</v>
      </c>
      <c r="Z25" s="38">
        <v>10</v>
      </c>
      <c r="AA25" s="45">
        <f t="shared" si="7"/>
        <v>36.683694530443752</v>
      </c>
      <c r="AB25" s="38">
        <v>9.5833333333333304</v>
      </c>
      <c r="AC25" s="38">
        <v>8.0833333333333304</v>
      </c>
      <c r="AD25" s="38">
        <v>9.4117647058823497</v>
      </c>
      <c r="AE25" s="38">
        <v>9.6052631578947398</v>
      </c>
      <c r="AF25" s="46"/>
      <c r="AG25" s="46"/>
      <c r="AH25" s="46"/>
    </row>
    <row r="26" spans="1:34" ht="20.25">
      <c r="A26" s="33">
        <v>24</v>
      </c>
      <c r="B26" s="34" t="s">
        <v>80</v>
      </c>
      <c r="C26" s="35">
        <f t="shared" si="0"/>
        <v>123.23051237535469</v>
      </c>
      <c r="D26" s="36">
        <f t="shared" si="1"/>
        <v>15.41836734693878</v>
      </c>
      <c r="E26" s="37">
        <v>7</v>
      </c>
      <c r="F26" s="37">
        <v>0</v>
      </c>
      <c r="G26" s="38">
        <v>8.4183673469387799</v>
      </c>
      <c r="H26" s="39">
        <f t="shared" si="2"/>
        <v>40.459107205978896</v>
      </c>
      <c r="I26" s="38">
        <v>8.65</v>
      </c>
      <c r="J26" s="38">
        <v>7.9891304347826102</v>
      </c>
      <c r="K26" s="38">
        <v>7.4390243902439002</v>
      </c>
      <c r="L26" s="38">
        <v>9</v>
      </c>
      <c r="M26" s="40">
        <f t="shared" si="3"/>
        <v>7.3809523809523814</v>
      </c>
      <c r="N26" s="41">
        <v>2</v>
      </c>
      <c r="O26" s="41">
        <v>1.7</v>
      </c>
      <c r="P26" s="41">
        <v>1.8</v>
      </c>
      <c r="Q26" s="41">
        <f t="shared" si="4"/>
        <v>1.8809523809523809</v>
      </c>
      <c r="R26" s="42">
        <v>1</v>
      </c>
      <c r="S26" s="38">
        <v>0.88095238095238104</v>
      </c>
      <c r="T26" s="41">
        <v>0</v>
      </c>
      <c r="U26" s="43">
        <f t="shared" si="5"/>
        <v>17.45</v>
      </c>
      <c r="V26" s="38">
        <v>8.85</v>
      </c>
      <c r="W26" s="38">
        <v>8.6</v>
      </c>
      <c r="X26" s="44">
        <f t="shared" si="6"/>
        <v>17.395833333333329</v>
      </c>
      <c r="Y26" s="38">
        <v>8.75</v>
      </c>
      <c r="Z26" s="38">
        <v>8.6458333333333304</v>
      </c>
      <c r="AA26" s="45">
        <f t="shared" si="7"/>
        <v>32.507204489103692</v>
      </c>
      <c r="AB26" s="38">
        <v>8.7244897959183696</v>
      </c>
      <c r="AC26" s="38">
        <v>7.8645833333333304</v>
      </c>
      <c r="AD26" s="38">
        <v>7.7659574468085104</v>
      </c>
      <c r="AE26" s="38">
        <v>8.1521739130434803</v>
      </c>
      <c r="AF26" s="46"/>
      <c r="AG26" s="46"/>
      <c r="AH26" s="46"/>
    </row>
    <row r="27" spans="1:34" ht="23.85" customHeight="1">
      <c r="A27" s="33">
        <v>25</v>
      </c>
      <c r="B27" s="34" t="s">
        <v>81</v>
      </c>
      <c r="C27" s="35">
        <f t="shared" si="0"/>
        <v>136.6542488149106</v>
      </c>
      <c r="D27" s="36">
        <f t="shared" si="1"/>
        <v>16.3125</v>
      </c>
      <c r="E27" s="37">
        <v>7</v>
      </c>
      <c r="F27" s="37">
        <v>0</v>
      </c>
      <c r="G27" s="38">
        <v>9.3125</v>
      </c>
      <c r="H27" s="39">
        <f t="shared" si="2"/>
        <v>45.211011904761897</v>
      </c>
      <c r="I27" s="38">
        <v>9.375</v>
      </c>
      <c r="J27" s="38">
        <v>9.5714285714285694</v>
      </c>
      <c r="K27" s="38">
        <v>9.0833333333333304</v>
      </c>
      <c r="L27" s="38">
        <v>9.8125</v>
      </c>
      <c r="M27" s="40">
        <f t="shared" si="3"/>
        <v>7.3687500000000004</v>
      </c>
      <c r="N27" s="41">
        <v>2</v>
      </c>
      <c r="O27" s="41">
        <v>1.7</v>
      </c>
      <c r="P27" s="41">
        <v>1.7</v>
      </c>
      <c r="Q27" s="41">
        <f t="shared" si="4"/>
        <v>1.96875</v>
      </c>
      <c r="R27" s="42">
        <v>1</v>
      </c>
      <c r="S27" s="38">
        <v>0.96875</v>
      </c>
      <c r="T27" s="41">
        <v>0</v>
      </c>
      <c r="U27" s="43">
        <f t="shared" si="5"/>
        <v>19.0625</v>
      </c>
      <c r="V27" s="38">
        <v>9.5</v>
      </c>
      <c r="W27" s="38">
        <v>9.5625</v>
      </c>
      <c r="X27" s="44">
        <f t="shared" si="6"/>
        <v>19.4375</v>
      </c>
      <c r="Y27" s="38">
        <v>9.75</v>
      </c>
      <c r="Z27" s="38">
        <v>9.6875</v>
      </c>
      <c r="AA27" s="45">
        <f t="shared" si="7"/>
        <v>36.630736910148684</v>
      </c>
      <c r="AB27" s="38">
        <v>9.5</v>
      </c>
      <c r="AC27" s="38">
        <v>8.6538461538461497</v>
      </c>
      <c r="AD27" s="38">
        <v>9.1911764705882408</v>
      </c>
      <c r="AE27" s="38">
        <v>9.28571428571429</v>
      </c>
      <c r="AF27" s="46"/>
      <c r="AG27" s="46"/>
      <c r="AH27" s="46"/>
    </row>
    <row r="28" spans="1:34" ht="20.25">
      <c r="A28" s="33">
        <v>26</v>
      </c>
      <c r="B28" s="34" t="s">
        <v>82</v>
      </c>
      <c r="C28" s="35">
        <f t="shared" si="0"/>
        <v>118.95746298401468</v>
      </c>
      <c r="D28" s="36">
        <f t="shared" si="1"/>
        <v>14.58333333333333</v>
      </c>
      <c r="E28" s="37">
        <v>6</v>
      </c>
      <c r="F28" s="37">
        <v>0</v>
      </c>
      <c r="G28" s="38">
        <v>8.5833333333333304</v>
      </c>
      <c r="H28" s="39">
        <f t="shared" si="2"/>
        <v>38.200484330484322</v>
      </c>
      <c r="I28" s="38">
        <v>8.3333333333333304</v>
      </c>
      <c r="J28" s="38">
        <v>6.9230769230769198</v>
      </c>
      <c r="K28" s="38">
        <v>6.57407407407407</v>
      </c>
      <c r="L28" s="38">
        <v>8.75</v>
      </c>
      <c r="M28" s="40">
        <f t="shared" si="3"/>
        <v>7.62</v>
      </c>
      <c r="N28" s="41">
        <v>2</v>
      </c>
      <c r="O28" s="41">
        <v>2</v>
      </c>
      <c r="P28" s="41">
        <v>2</v>
      </c>
      <c r="Q28" s="41">
        <f t="shared" si="4"/>
        <v>0.96</v>
      </c>
      <c r="R28" s="42">
        <v>0</v>
      </c>
      <c r="S28" s="38">
        <v>0.96</v>
      </c>
      <c r="T28" s="41">
        <v>0.66</v>
      </c>
      <c r="U28" s="43">
        <f t="shared" si="5"/>
        <v>17.5</v>
      </c>
      <c r="V28" s="38">
        <v>9</v>
      </c>
      <c r="W28" s="38">
        <v>8.5</v>
      </c>
      <c r="X28" s="44">
        <f t="shared" si="6"/>
        <v>18.70238095238096</v>
      </c>
      <c r="Y28" s="38">
        <v>9.4166666666666696</v>
      </c>
      <c r="Z28" s="38">
        <v>9.28571428571429</v>
      </c>
      <c r="AA28" s="45">
        <f t="shared" si="7"/>
        <v>29.971264367816083</v>
      </c>
      <c r="AB28" s="38">
        <v>9</v>
      </c>
      <c r="AC28" s="38">
        <v>7.1551724137930997</v>
      </c>
      <c r="AD28" s="38">
        <v>6.9827586206896504</v>
      </c>
      <c r="AE28" s="38">
        <v>6.8333333333333304</v>
      </c>
      <c r="AF28" s="46"/>
      <c r="AG28" s="46"/>
      <c r="AH28" s="46"/>
    </row>
    <row r="29" spans="1:34" ht="33" customHeight="1">
      <c r="A29" s="33">
        <v>27</v>
      </c>
      <c r="B29" s="34" t="s">
        <v>83</v>
      </c>
      <c r="C29" s="35">
        <f t="shared" si="0"/>
        <v>132.74490330273625</v>
      </c>
      <c r="D29" s="36">
        <f t="shared" si="1"/>
        <v>18.642857142857139</v>
      </c>
      <c r="E29" s="37">
        <v>7</v>
      </c>
      <c r="F29" s="37">
        <v>2</v>
      </c>
      <c r="G29" s="38">
        <v>9.6428571428571406</v>
      </c>
      <c r="H29" s="39">
        <f t="shared" si="2"/>
        <v>39.980022350355284</v>
      </c>
      <c r="I29" s="38">
        <v>8.4</v>
      </c>
      <c r="J29" s="38">
        <v>8.0232558139534902</v>
      </c>
      <c r="K29" s="38">
        <v>9.1666666666666696</v>
      </c>
      <c r="L29" s="38">
        <v>9.1326530612244898</v>
      </c>
      <c r="M29" s="40">
        <f t="shared" si="3"/>
        <v>5.2574468085106378</v>
      </c>
      <c r="N29" s="41">
        <v>2</v>
      </c>
      <c r="O29" s="41">
        <v>0.8</v>
      </c>
      <c r="P29" s="41">
        <v>1.5</v>
      </c>
      <c r="Q29" s="41">
        <f t="shared" si="4"/>
        <v>0.95744680851063801</v>
      </c>
      <c r="R29" s="42">
        <v>0</v>
      </c>
      <c r="S29" s="38">
        <v>0.95744680851063801</v>
      </c>
      <c r="T29" s="41">
        <v>0</v>
      </c>
      <c r="U29" s="43">
        <f t="shared" si="5"/>
        <v>18.899999999999999</v>
      </c>
      <c r="V29" s="38">
        <v>9.3000000000000007</v>
      </c>
      <c r="W29" s="38">
        <v>9.6</v>
      </c>
      <c r="X29" s="44">
        <f t="shared" si="6"/>
        <v>19.179166666666667</v>
      </c>
      <c r="Y29" s="38">
        <v>9.6999999999999993</v>
      </c>
      <c r="Z29" s="38">
        <v>9.4791666666666696</v>
      </c>
      <c r="AA29" s="45">
        <f t="shared" si="7"/>
        <v>36.042857142857137</v>
      </c>
      <c r="AB29" s="38">
        <v>9.3000000000000007</v>
      </c>
      <c r="AC29" s="38">
        <v>7.85</v>
      </c>
      <c r="AD29" s="38">
        <v>9.6428571428571406</v>
      </c>
      <c r="AE29" s="38">
        <v>9.25</v>
      </c>
      <c r="AF29" s="46"/>
      <c r="AG29" s="46"/>
      <c r="AH29" s="46"/>
    </row>
    <row r="30" spans="1:34" ht="26.25">
      <c r="A30" s="33">
        <v>28</v>
      </c>
      <c r="B30" s="34" t="s">
        <v>84</v>
      </c>
      <c r="C30" s="35">
        <f t="shared" si="0"/>
        <v>151.23172757475083</v>
      </c>
      <c r="D30" s="36">
        <f t="shared" si="1"/>
        <v>27.85</v>
      </c>
      <c r="E30" s="37">
        <v>10</v>
      </c>
      <c r="F30" s="37">
        <v>8</v>
      </c>
      <c r="G30" s="38">
        <v>9.85</v>
      </c>
      <c r="H30" s="39">
        <f t="shared" si="2"/>
        <v>45.221428571428568</v>
      </c>
      <c r="I30" s="38">
        <v>9.6</v>
      </c>
      <c r="J30" s="38">
        <v>9.4</v>
      </c>
      <c r="K30" s="38">
        <v>9.8214285714285694</v>
      </c>
      <c r="L30" s="38">
        <v>9.8000000000000007</v>
      </c>
      <c r="M30" s="40">
        <f t="shared" si="3"/>
        <v>6.6</v>
      </c>
      <c r="N30" s="41">
        <v>2</v>
      </c>
      <c r="O30" s="41">
        <v>1.1000000000000001</v>
      </c>
      <c r="P30" s="41">
        <v>1.5</v>
      </c>
      <c r="Q30" s="41">
        <f t="shared" si="4"/>
        <v>2</v>
      </c>
      <c r="R30" s="42">
        <v>1</v>
      </c>
      <c r="S30" s="38">
        <v>1</v>
      </c>
      <c r="T30" s="41">
        <v>0</v>
      </c>
      <c r="U30" s="43">
        <f t="shared" si="5"/>
        <v>19.75</v>
      </c>
      <c r="V30" s="38">
        <v>9.9</v>
      </c>
      <c r="W30" s="38">
        <v>9.85</v>
      </c>
      <c r="X30" s="44">
        <f t="shared" si="6"/>
        <v>20</v>
      </c>
      <c r="Y30" s="38">
        <v>10</v>
      </c>
      <c r="Z30" s="38">
        <v>10</v>
      </c>
      <c r="AA30" s="45">
        <f t="shared" si="7"/>
        <v>38.410299003322258</v>
      </c>
      <c r="AB30" s="38">
        <v>9.9499999999999993</v>
      </c>
      <c r="AC30" s="38">
        <v>9.0500000000000007</v>
      </c>
      <c r="AD30" s="38">
        <v>9.7674418604651194</v>
      </c>
      <c r="AE30" s="38">
        <v>9.6428571428571406</v>
      </c>
      <c r="AF30" s="46"/>
      <c r="AG30" s="46"/>
      <c r="AH30" s="46"/>
    </row>
    <row r="31" spans="1:34" ht="30" customHeight="1">
      <c r="A31" s="33">
        <v>29</v>
      </c>
      <c r="B31" s="34" t="s">
        <v>85</v>
      </c>
      <c r="C31" s="35">
        <f t="shared" si="0"/>
        <v>150.1057216670452</v>
      </c>
      <c r="D31" s="36">
        <f t="shared" si="1"/>
        <v>23.875</v>
      </c>
      <c r="E31" s="37">
        <v>10</v>
      </c>
      <c r="F31" s="37">
        <v>4</v>
      </c>
      <c r="G31" s="38">
        <v>9.875</v>
      </c>
      <c r="H31" s="39">
        <f t="shared" si="2"/>
        <v>47.772710084033612</v>
      </c>
      <c r="I31" s="38">
        <v>10</v>
      </c>
      <c r="J31" s="38">
        <v>9.6323529411764692</v>
      </c>
      <c r="K31" s="38">
        <v>9.6428571428571406</v>
      </c>
      <c r="L31" s="38">
        <v>9.9375</v>
      </c>
      <c r="M31" s="40">
        <f t="shared" si="3"/>
        <v>8.56</v>
      </c>
      <c r="N31" s="41">
        <v>2</v>
      </c>
      <c r="O31" s="41">
        <v>1.9</v>
      </c>
      <c r="P31" s="41">
        <v>2</v>
      </c>
      <c r="Q31" s="41">
        <f t="shared" si="4"/>
        <v>2</v>
      </c>
      <c r="R31" s="42">
        <v>1</v>
      </c>
      <c r="S31" s="38">
        <v>1</v>
      </c>
      <c r="T31" s="41">
        <v>0.66</v>
      </c>
      <c r="U31" s="43">
        <f t="shared" si="5"/>
        <v>19.6875</v>
      </c>
      <c r="V31" s="38">
        <v>9.875</v>
      </c>
      <c r="W31" s="38">
        <v>9.8125</v>
      </c>
      <c r="X31" s="44">
        <f t="shared" si="6"/>
        <v>19.9375</v>
      </c>
      <c r="Y31" s="38">
        <v>10</v>
      </c>
      <c r="Z31" s="38">
        <v>9.9375</v>
      </c>
      <c r="AA31" s="45">
        <f t="shared" si="7"/>
        <v>38.83301158301159</v>
      </c>
      <c r="AB31" s="38">
        <v>9.875</v>
      </c>
      <c r="AC31" s="38">
        <v>9.7972972972973</v>
      </c>
      <c r="AD31" s="38">
        <v>9.375</v>
      </c>
      <c r="AE31" s="38">
        <v>9.78571428571429</v>
      </c>
      <c r="AF31" s="46"/>
      <c r="AG31" s="46"/>
      <c r="AH31" s="46"/>
    </row>
    <row r="32" spans="1:34" ht="24.6" customHeight="1">
      <c r="A32" s="33">
        <v>30</v>
      </c>
      <c r="B32" s="34" t="s">
        <v>86</v>
      </c>
      <c r="C32" s="35">
        <f t="shared" si="0"/>
        <v>132.02465823650036</v>
      </c>
      <c r="D32" s="36">
        <f t="shared" si="1"/>
        <v>14.5</v>
      </c>
      <c r="E32" s="37">
        <v>5</v>
      </c>
      <c r="F32" s="37">
        <v>0</v>
      </c>
      <c r="G32" s="38">
        <v>9.5</v>
      </c>
      <c r="H32" s="39">
        <f t="shared" si="2"/>
        <v>43.738141025641028</v>
      </c>
      <c r="I32" s="38">
        <v>9.4375</v>
      </c>
      <c r="J32" s="38">
        <v>9.2948717948717992</v>
      </c>
      <c r="K32" s="38">
        <v>9.2307692307692299</v>
      </c>
      <c r="L32" s="38">
        <v>9.5</v>
      </c>
      <c r="M32" s="40">
        <f t="shared" si="3"/>
        <v>6.2750000000000004</v>
      </c>
      <c r="N32" s="41">
        <v>2</v>
      </c>
      <c r="O32" s="41">
        <v>1.7</v>
      </c>
      <c r="P32" s="41">
        <v>1.6</v>
      </c>
      <c r="Q32" s="41">
        <f t="shared" si="4"/>
        <v>0.97499999999999998</v>
      </c>
      <c r="R32" s="42">
        <v>0</v>
      </c>
      <c r="S32" s="38">
        <v>0.97499999999999998</v>
      </c>
      <c r="T32" s="41">
        <v>0</v>
      </c>
      <c r="U32" s="43">
        <f t="shared" si="5"/>
        <v>19.25</v>
      </c>
      <c r="V32" s="38">
        <v>9.5625</v>
      </c>
      <c r="W32" s="38">
        <v>9.6875</v>
      </c>
      <c r="X32" s="44">
        <f t="shared" si="6"/>
        <v>19.223684210526322</v>
      </c>
      <c r="Y32" s="38">
        <v>9.75</v>
      </c>
      <c r="Z32" s="38">
        <v>9.4736842105263204</v>
      </c>
      <c r="AA32" s="45">
        <f t="shared" si="7"/>
        <v>35.312833000333001</v>
      </c>
      <c r="AB32" s="38">
        <v>9.3125</v>
      </c>
      <c r="AC32" s="38">
        <v>8.1410256410256405</v>
      </c>
      <c r="AD32" s="38">
        <v>8.7878787878787907</v>
      </c>
      <c r="AE32" s="38">
        <v>9.0714285714285694</v>
      </c>
      <c r="AF32" s="46"/>
      <c r="AG32" s="46"/>
      <c r="AH32" s="46"/>
    </row>
    <row r="33" spans="1:34" ht="26.25">
      <c r="A33" s="33">
        <v>31</v>
      </c>
      <c r="B33" s="34" t="s">
        <v>87</v>
      </c>
      <c r="C33" s="35">
        <f t="shared" si="0"/>
        <v>130.43610114873439</v>
      </c>
      <c r="D33" s="36">
        <f t="shared" si="1"/>
        <v>15.1</v>
      </c>
      <c r="E33" s="37">
        <v>6</v>
      </c>
      <c r="F33" s="37">
        <v>0</v>
      </c>
      <c r="G33" s="38">
        <v>9.1</v>
      </c>
      <c r="H33" s="39">
        <f t="shared" si="2"/>
        <v>41.75693448206772</v>
      </c>
      <c r="I33" s="38">
        <v>8.6</v>
      </c>
      <c r="J33" s="38">
        <v>8.0434782608695592</v>
      </c>
      <c r="K33" s="38">
        <v>8.4677419354838701</v>
      </c>
      <c r="L33" s="38">
        <v>9.28571428571429</v>
      </c>
      <c r="M33" s="40">
        <f t="shared" si="3"/>
        <v>7.36</v>
      </c>
      <c r="N33" s="41">
        <v>2</v>
      </c>
      <c r="O33" s="41">
        <v>0.9</v>
      </c>
      <c r="P33" s="41">
        <v>1.8</v>
      </c>
      <c r="Q33" s="41">
        <f t="shared" si="4"/>
        <v>2</v>
      </c>
      <c r="R33" s="42">
        <v>1</v>
      </c>
      <c r="S33" s="38">
        <v>1</v>
      </c>
      <c r="T33" s="41">
        <v>0.66</v>
      </c>
      <c r="U33" s="43">
        <f t="shared" si="5"/>
        <v>18.2</v>
      </c>
      <c r="V33" s="38">
        <v>9.1999999999999993</v>
      </c>
      <c r="W33" s="38">
        <v>9</v>
      </c>
      <c r="X33" s="44">
        <f t="shared" si="6"/>
        <v>19.8</v>
      </c>
      <c r="Y33" s="38">
        <v>9.9</v>
      </c>
      <c r="Z33" s="38">
        <v>9.9</v>
      </c>
      <c r="AA33" s="45">
        <f t="shared" si="7"/>
        <v>35.579166666666673</v>
      </c>
      <c r="AB33" s="38">
        <v>9.35</v>
      </c>
      <c r="AC33" s="38">
        <v>8</v>
      </c>
      <c r="AD33" s="38">
        <v>9.53125</v>
      </c>
      <c r="AE33" s="38">
        <v>8.6979166666666696</v>
      </c>
      <c r="AF33" s="46"/>
      <c r="AG33" s="46"/>
      <c r="AH33" s="46"/>
    </row>
    <row r="34" spans="1:34" ht="39" customHeight="1">
      <c r="A34" s="33">
        <v>32</v>
      </c>
      <c r="B34" s="34" t="s">
        <v>88</v>
      </c>
      <c r="C34" s="35">
        <f t="shared" si="0"/>
        <v>105.86340996168582</v>
      </c>
      <c r="D34" s="36">
        <f t="shared" si="1"/>
        <v>9.4444444444444393</v>
      </c>
      <c r="E34" s="48">
        <v>0</v>
      </c>
      <c r="F34" s="48">
        <v>0</v>
      </c>
      <c r="G34" s="38">
        <v>9.4444444444444393</v>
      </c>
      <c r="H34" s="39">
        <f t="shared" si="2"/>
        <v>32.402298850574709</v>
      </c>
      <c r="I34" s="38">
        <v>8.3333333333333304</v>
      </c>
      <c r="J34" s="38">
        <v>8</v>
      </c>
      <c r="K34" s="38">
        <v>0</v>
      </c>
      <c r="L34" s="38">
        <v>9.5689655172413808</v>
      </c>
      <c r="M34" s="40">
        <f t="shared" si="3"/>
        <v>6.5</v>
      </c>
      <c r="N34" s="41">
        <v>2</v>
      </c>
      <c r="O34" s="41">
        <v>0.9</v>
      </c>
      <c r="P34" s="41">
        <v>1.6</v>
      </c>
      <c r="Q34" s="41">
        <f t="shared" si="4"/>
        <v>2</v>
      </c>
      <c r="R34" s="42">
        <v>1</v>
      </c>
      <c r="S34" s="38">
        <v>1</v>
      </c>
      <c r="T34" s="41">
        <v>0</v>
      </c>
      <c r="U34" s="43">
        <f t="shared" si="5"/>
        <v>19.666666666666671</v>
      </c>
      <c r="V34" s="38">
        <v>9.9166666666666696</v>
      </c>
      <c r="W34" s="38">
        <v>9.75</v>
      </c>
      <c r="X34" s="44">
        <f t="shared" si="6"/>
        <v>19.5</v>
      </c>
      <c r="Y34" s="38">
        <v>9.75</v>
      </c>
      <c r="Z34" s="38">
        <v>9.75</v>
      </c>
      <c r="AA34" s="45">
        <f t="shared" si="7"/>
        <v>24.85</v>
      </c>
      <c r="AB34" s="38">
        <v>9.6666666666666696</v>
      </c>
      <c r="AC34" s="38">
        <v>6.0833333333333304</v>
      </c>
      <c r="AD34" s="38">
        <v>0</v>
      </c>
      <c r="AE34" s="38">
        <v>9.1</v>
      </c>
      <c r="AF34" s="46"/>
      <c r="AG34" s="46"/>
      <c r="AH34" s="46"/>
    </row>
    <row r="35" spans="1:34" ht="20.25">
      <c r="A35" s="33">
        <v>33</v>
      </c>
      <c r="B35" s="34" t="s">
        <v>89</v>
      </c>
      <c r="C35" s="35">
        <f t="shared" ref="C35:C66" si="8">D35+H35+U35+X35+AA35</f>
        <v>113.88697568161389</v>
      </c>
      <c r="D35" s="36">
        <f t="shared" ref="D35:D66" si="9">E35+F35+G35</f>
        <v>15.539473684210529</v>
      </c>
      <c r="E35" s="37">
        <v>6</v>
      </c>
      <c r="F35" s="37">
        <v>0</v>
      </c>
      <c r="G35" s="38">
        <v>9.5394736842105292</v>
      </c>
      <c r="H35" s="39">
        <f t="shared" ref="H35:H66" si="10">I35+J35+K35+L35+M35</f>
        <v>32.969212523719165</v>
      </c>
      <c r="I35" s="38">
        <v>8.375</v>
      </c>
      <c r="J35" s="38">
        <v>8.6764705882352899</v>
      </c>
      <c r="K35" s="38">
        <v>0</v>
      </c>
      <c r="L35" s="38">
        <v>9.75</v>
      </c>
      <c r="M35" s="40">
        <f t="shared" ref="M35:M66" si="11">N35+O35+P35+Q35+T35</f>
        <v>6.1677419354838712</v>
      </c>
      <c r="N35" s="41">
        <v>2</v>
      </c>
      <c r="O35" s="41">
        <v>0.4</v>
      </c>
      <c r="P35" s="41">
        <v>1.8</v>
      </c>
      <c r="Q35" s="41">
        <f t="shared" ref="Q35:Q66" si="12">R35+S35</f>
        <v>1.967741935483871</v>
      </c>
      <c r="R35" s="42">
        <v>1</v>
      </c>
      <c r="S35" s="38">
        <v>0.967741935483871</v>
      </c>
      <c r="T35" s="41">
        <v>0</v>
      </c>
      <c r="U35" s="43">
        <f t="shared" ref="U35:U66" si="13">V35+W35</f>
        <v>19.625</v>
      </c>
      <c r="V35" s="38">
        <v>9.875</v>
      </c>
      <c r="W35" s="38">
        <v>9.75</v>
      </c>
      <c r="X35" s="44">
        <f t="shared" ref="X35:X66" si="14">Y35+Z35</f>
        <v>19.5625</v>
      </c>
      <c r="Y35" s="38">
        <v>9.75</v>
      </c>
      <c r="Z35" s="38">
        <v>9.8125</v>
      </c>
      <c r="AA35" s="45">
        <f t="shared" ref="AA35:AA66" si="15">AB35+AC35+AD35+AE35</f>
        <v>26.190789473684209</v>
      </c>
      <c r="AB35" s="38">
        <v>9.625</v>
      </c>
      <c r="AC35" s="38">
        <v>7.5657894736842097</v>
      </c>
      <c r="AD35" s="38">
        <v>0</v>
      </c>
      <c r="AE35" s="38">
        <v>9</v>
      </c>
      <c r="AF35" s="46"/>
      <c r="AG35" s="46"/>
      <c r="AH35" s="46"/>
    </row>
    <row r="36" spans="1:34" ht="20.25">
      <c r="A36" s="33">
        <v>34</v>
      </c>
      <c r="B36" s="34" t="s">
        <v>90</v>
      </c>
      <c r="C36" s="35">
        <f t="shared" si="8"/>
        <v>139.17078859282506</v>
      </c>
      <c r="D36" s="36">
        <f t="shared" si="9"/>
        <v>21.489795918367349</v>
      </c>
      <c r="E36" s="37">
        <v>8</v>
      </c>
      <c r="F36" s="37">
        <v>4</v>
      </c>
      <c r="G36" s="38">
        <v>9.4897959183673493</v>
      </c>
      <c r="H36" s="39">
        <f t="shared" si="10"/>
        <v>43.375262690156312</v>
      </c>
      <c r="I36" s="38">
        <v>9.35</v>
      </c>
      <c r="J36" s="38">
        <v>9.1489361702127692</v>
      </c>
      <c r="K36" s="38">
        <v>9.1891891891891895</v>
      </c>
      <c r="L36" s="38">
        <v>9.2553191489361701</v>
      </c>
      <c r="M36" s="40">
        <f t="shared" si="11"/>
        <v>6.4318181818181817</v>
      </c>
      <c r="N36" s="41">
        <v>2</v>
      </c>
      <c r="O36" s="41">
        <v>1.8</v>
      </c>
      <c r="P36" s="41">
        <v>1.7</v>
      </c>
      <c r="Q36" s="41">
        <f t="shared" si="12"/>
        <v>0.93181818181818199</v>
      </c>
      <c r="R36" s="42">
        <v>0</v>
      </c>
      <c r="S36" s="38">
        <v>0.93181818181818199</v>
      </c>
      <c r="T36" s="41">
        <v>0</v>
      </c>
      <c r="U36" s="43">
        <f t="shared" si="13"/>
        <v>18.8</v>
      </c>
      <c r="V36" s="38">
        <v>9.4</v>
      </c>
      <c r="W36" s="38">
        <v>9.4</v>
      </c>
      <c r="X36" s="44">
        <f t="shared" si="14"/>
        <v>18.649999999999999</v>
      </c>
      <c r="Y36" s="38">
        <v>9.3000000000000007</v>
      </c>
      <c r="Z36" s="38">
        <v>9.35</v>
      </c>
      <c r="AA36" s="45">
        <f t="shared" si="15"/>
        <v>36.855729984301412</v>
      </c>
      <c r="AB36" s="38">
        <v>9.3000000000000007</v>
      </c>
      <c r="AC36" s="38">
        <v>9.1326530612244898</v>
      </c>
      <c r="AD36" s="38">
        <v>9.4230769230769198</v>
      </c>
      <c r="AE36" s="38">
        <v>9</v>
      </c>
      <c r="AF36" s="46"/>
      <c r="AG36" s="46"/>
      <c r="AH36" s="46"/>
    </row>
    <row r="37" spans="1:34" ht="15" customHeight="1">
      <c r="A37" s="33">
        <v>35</v>
      </c>
      <c r="B37" s="34" t="s">
        <v>91</v>
      </c>
      <c r="C37" s="35">
        <f t="shared" si="8"/>
        <v>141.19423537941844</v>
      </c>
      <c r="D37" s="36">
        <f t="shared" si="9"/>
        <v>21.375</v>
      </c>
      <c r="E37" s="37">
        <v>8</v>
      </c>
      <c r="F37" s="37">
        <v>4</v>
      </c>
      <c r="G37" s="38">
        <v>9.375</v>
      </c>
      <c r="H37" s="39">
        <f t="shared" si="10"/>
        <v>43.721409292461928</v>
      </c>
      <c r="I37" s="38">
        <v>9.7435897435897392</v>
      </c>
      <c r="J37" s="38">
        <v>9.3421052631578991</v>
      </c>
      <c r="K37" s="38">
        <v>8.75</v>
      </c>
      <c r="L37" s="38">
        <v>9.78571428571429</v>
      </c>
      <c r="M37" s="40">
        <f t="shared" si="11"/>
        <v>6.1</v>
      </c>
      <c r="N37" s="41">
        <v>2</v>
      </c>
      <c r="O37" s="41">
        <v>0.6</v>
      </c>
      <c r="P37" s="41">
        <v>1.5</v>
      </c>
      <c r="Q37" s="41">
        <f t="shared" si="12"/>
        <v>2</v>
      </c>
      <c r="R37" s="42">
        <v>1</v>
      </c>
      <c r="S37" s="38">
        <v>1</v>
      </c>
      <c r="T37" s="41">
        <v>0</v>
      </c>
      <c r="U37" s="43">
        <f t="shared" si="13"/>
        <v>19.25</v>
      </c>
      <c r="V37" s="38">
        <v>9.6875</v>
      </c>
      <c r="W37" s="38">
        <v>9.5625</v>
      </c>
      <c r="X37" s="44">
        <f t="shared" si="14"/>
        <v>19.875</v>
      </c>
      <c r="Y37" s="38">
        <v>9.9375</v>
      </c>
      <c r="Z37" s="38">
        <v>9.9375</v>
      </c>
      <c r="AA37" s="45">
        <f t="shared" si="15"/>
        <v>36.972826086956516</v>
      </c>
      <c r="AB37" s="38">
        <v>9.75</v>
      </c>
      <c r="AC37" s="38">
        <v>8.3125</v>
      </c>
      <c r="AD37" s="38">
        <v>9.3478260869565197</v>
      </c>
      <c r="AE37" s="38">
        <v>9.5625</v>
      </c>
      <c r="AF37" s="46"/>
      <c r="AG37" s="46"/>
      <c r="AH37" s="46"/>
    </row>
    <row r="38" spans="1:34" ht="20.25">
      <c r="A38" s="33">
        <v>36</v>
      </c>
      <c r="B38" s="34" t="s">
        <v>92</v>
      </c>
      <c r="C38" s="35">
        <f t="shared" si="8"/>
        <v>144.21350877192981</v>
      </c>
      <c r="D38" s="36">
        <f t="shared" si="9"/>
        <v>19.833333333333329</v>
      </c>
      <c r="E38" s="37">
        <v>7</v>
      </c>
      <c r="F38" s="37">
        <v>3</v>
      </c>
      <c r="G38" s="38">
        <v>9.8333333333333304</v>
      </c>
      <c r="H38" s="39">
        <f t="shared" si="10"/>
        <v>46.226666666666674</v>
      </c>
      <c r="I38" s="38">
        <v>9.4166666666666696</v>
      </c>
      <c r="J38" s="38">
        <v>9.5833333333333304</v>
      </c>
      <c r="K38" s="38">
        <v>9.1666666666666696</v>
      </c>
      <c r="L38" s="38">
        <v>9.5</v>
      </c>
      <c r="M38" s="40">
        <f t="shared" si="11"/>
        <v>8.56</v>
      </c>
      <c r="N38" s="41">
        <v>2</v>
      </c>
      <c r="O38" s="41">
        <v>2</v>
      </c>
      <c r="P38" s="41">
        <v>1.9</v>
      </c>
      <c r="Q38" s="41">
        <f t="shared" si="12"/>
        <v>2</v>
      </c>
      <c r="R38" s="42">
        <v>1</v>
      </c>
      <c r="S38" s="38">
        <v>1</v>
      </c>
      <c r="T38" s="41">
        <v>0.66</v>
      </c>
      <c r="U38" s="43">
        <f t="shared" si="13"/>
        <v>19.583333333333329</v>
      </c>
      <c r="V38" s="38">
        <v>9.75</v>
      </c>
      <c r="W38" s="38">
        <v>9.8333333333333304</v>
      </c>
      <c r="X38" s="44">
        <f t="shared" si="14"/>
        <v>19.75</v>
      </c>
      <c r="Y38" s="38">
        <v>9.9166666666666696</v>
      </c>
      <c r="Z38" s="38">
        <v>9.8333333333333304</v>
      </c>
      <c r="AA38" s="45">
        <f t="shared" si="15"/>
        <v>38.820175438596486</v>
      </c>
      <c r="AB38" s="38">
        <v>9.75</v>
      </c>
      <c r="AC38" s="38">
        <v>9.5833333333333304</v>
      </c>
      <c r="AD38" s="38">
        <v>9.7368421052631593</v>
      </c>
      <c r="AE38" s="38">
        <v>9.75</v>
      </c>
      <c r="AF38" s="46"/>
      <c r="AG38" s="46"/>
      <c r="AH38" s="46"/>
    </row>
    <row r="39" spans="1:34" ht="20.25">
      <c r="A39" s="33">
        <v>37</v>
      </c>
      <c r="B39" s="34" t="s">
        <v>93</v>
      </c>
      <c r="C39" s="35">
        <f t="shared" si="8"/>
        <v>143.19696409007923</v>
      </c>
      <c r="D39" s="36">
        <f t="shared" si="9"/>
        <v>27.75</v>
      </c>
      <c r="E39" s="37">
        <v>10</v>
      </c>
      <c r="F39" s="37">
        <v>9</v>
      </c>
      <c r="G39" s="38">
        <v>8.75</v>
      </c>
      <c r="H39" s="39">
        <f t="shared" si="10"/>
        <v>41.295327631299912</v>
      </c>
      <c r="I39" s="38">
        <v>9.1999999999999993</v>
      </c>
      <c r="J39" s="38">
        <v>8.2558139534883708</v>
      </c>
      <c r="K39" s="38">
        <v>9.0714285714285694</v>
      </c>
      <c r="L39" s="38">
        <v>9.4680851063829792</v>
      </c>
      <c r="M39" s="40">
        <f t="shared" si="11"/>
        <v>5.3</v>
      </c>
      <c r="N39" s="41">
        <v>2</v>
      </c>
      <c r="O39" s="41">
        <v>0.9</v>
      </c>
      <c r="P39" s="41">
        <v>1.4</v>
      </c>
      <c r="Q39" s="41">
        <f t="shared" si="12"/>
        <v>1</v>
      </c>
      <c r="R39" s="42">
        <v>0</v>
      </c>
      <c r="S39" s="38">
        <v>1</v>
      </c>
      <c r="T39" s="41">
        <v>0</v>
      </c>
      <c r="U39" s="43">
        <f t="shared" si="13"/>
        <v>19.25</v>
      </c>
      <c r="V39" s="38">
        <v>9.65</v>
      </c>
      <c r="W39" s="38">
        <v>9.6</v>
      </c>
      <c r="X39" s="44">
        <f t="shared" si="14"/>
        <v>18.888775510204077</v>
      </c>
      <c r="Y39" s="38">
        <v>9.4499999999999993</v>
      </c>
      <c r="Z39" s="38">
        <v>9.4387755102040796</v>
      </c>
      <c r="AA39" s="45">
        <f t="shared" si="15"/>
        <v>36.012860948575238</v>
      </c>
      <c r="AB39" s="38">
        <v>9.35</v>
      </c>
      <c r="AC39" s="38">
        <v>8.4693877551020407</v>
      </c>
      <c r="AD39" s="38">
        <v>9.1025641025641004</v>
      </c>
      <c r="AE39" s="38">
        <v>9.0909090909090899</v>
      </c>
      <c r="AF39" s="46"/>
      <c r="AG39" s="46"/>
      <c r="AH39" s="46"/>
    </row>
    <row r="40" spans="1:34" ht="27" customHeight="1">
      <c r="A40" s="33">
        <v>38</v>
      </c>
      <c r="B40" s="34" t="s">
        <v>94</v>
      </c>
      <c r="C40" s="35">
        <f t="shared" si="8"/>
        <v>142.52905774087077</v>
      </c>
      <c r="D40" s="36">
        <f t="shared" si="9"/>
        <v>28.285714285714292</v>
      </c>
      <c r="E40" s="37">
        <v>10</v>
      </c>
      <c r="F40" s="37">
        <v>9</v>
      </c>
      <c r="G40" s="38">
        <v>9.28571428571429</v>
      </c>
      <c r="H40" s="39">
        <f t="shared" si="10"/>
        <v>40.725356989642712</v>
      </c>
      <c r="I40" s="38">
        <v>8.25</v>
      </c>
      <c r="J40" s="38">
        <v>8.2222222222222197</v>
      </c>
      <c r="K40" s="38">
        <v>9.1891891891891895</v>
      </c>
      <c r="L40" s="38">
        <v>9.3877551020408205</v>
      </c>
      <c r="M40" s="40">
        <f t="shared" si="11"/>
        <v>5.6761904761904765</v>
      </c>
      <c r="N40" s="41">
        <v>2</v>
      </c>
      <c r="O40" s="41">
        <v>1.2</v>
      </c>
      <c r="P40" s="41">
        <v>1.5</v>
      </c>
      <c r="Q40" s="41">
        <f t="shared" si="12"/>
        <v>0.97619047619047605</v>
      </c>
      <c r="R40" s="42">
        <v>0</v>
      </c>
      <c r="S40" s="38">
        <v>0.97619047619047605</v>
      </c>
      <c r="T40" s="41">
        <v>0</v>
      </c>
      <c r="U40" s="43">
        <f t="shared" si="13"/>
        <v>18.55</v>
      </c>
      <c r="V40" s="38">
        <v>9.25</v>
      </c>
      <c r="W40" s="38">
        <v>9.3000000000000007</v>
      </c>
      <c r="X40" s="44">
        <f t="shared" si="14"/>
        <v>19.132653061224488</v>
      </c>
      <c r="Y40" s="38">
        <v>9.4387755102040796</v>
      </c>
      <c r="Z40" s="38">
        <v>9.6938775510204103</v>
      </c>
      <c r="AA40" s="45">
        <f t="shared" si="15"/>
        <v>35.83533340428928</v>
      </c>
      <c r="AB40" s="38">
        <v>9.25</v>
      </c>
      <c r="AC40" s="38">
        <v>8.2558139534883708</v>
      </c>
      <c r="AD40" s="38">
        <v>9.1447368421052602</v>
      </c>
      <c r="AE40" s="38">
        <v>9.1847826086956506</v>
      </c>
      <c r="AF40" s="46"/>
      <c r="AG40" s="46"/>
      <c r="AH40" s="46"/>
    </row>
    <row r="41" spans="1:34" ht="20.25">
      <c r="A41" s="33">
        <v>39</v>
      </c>
      <c r="B41" s="34" t="s">
        <v>95</v>
      </c>
      <c r="C41" s="35">
        <f t="shared" si="8"/>
        <v>147.2886256856246</v>
      </c>
      <c r="D41" s="36">
        <f t="shared" si="9"/>
        <v>27.776595744680851</v>
      </c>
      <c r="E41" s="37">
        <v>10</v>
      </c>
      <c r="F41" s="37">
        <v>9</v>
      </c>
      <c r="G41" s="38">
        <v>8.7765957446808507</v>
      </c>
      <c r="H41" s="39">
        <f t="shared" si="10"/>
        <v>45.235874125874126</v>
      </c>
      <c r="I41" s="38">
        <v>9.1999999999999993</v>
      </c>
      <c r="J41" s="38">
        <v>9.3181818181818201</v>
      </c>
      <c r="K41" s="38">
        <v>9.3333333333333304</v>
      </c>
      <c r="L41" s="38">
        <v>9.35</v>
      </c>
      <c r="M41" s="40">
        <f t="shared" si="11"/>
        <v>8.0343589743589749</v>
      </c>
      <c r="N41" s="41">
        <v>2</v>
      </c>
      <c r="O41" s="41">
        <v>1.7</v>
      </c>
      <c r="P41" s="41">
        <v>1.7</v>
      </c>
      <c r="Q41" s="41">
        <f t="shared" si="12"/>
        <v>1.974358974358974</v>
      </c>
      <c r="R41" s="42">
        <v>1</v>
      </c>
      <c r="S41" s="38">
        <v>0.97435897435897401</v>
      </c>
      <c r="T41" s="41">
        <v>0.66</v>
      </c>
      <c r="U41" s="43">
        <f t="shared" si="13"/>
        <v>19.149999999999999</v>
      </c>
      <c r="V41" s="38">
        <v>9.6</v>
      </c>
      <c r="W41" s="38">
        <v>9.5500000000000007</v>
      </c>
      <c r="X41" s="44">
        <f t="shared" si="14"/>
        <v>19.177659574468091</v>
      </c>
      <c r="Y41" s="38">
        <v>9.5500000000000007</v>
      </c>
      <c r="Z41" s="38">
        <v>9.6276595744680904</v>
      </c>
      <c r="AA41" s="45">
        <f t="shared" si="15"/>
        <v>35.9484962406015</v>
      </c>
      <c r="AB41" s="38">
        <v>9.4</v>
      </c>
      <c r="AC41" s="38">
        <v>8.65</v>
      </c>
      <c r="AD41" s="38">
        <v>9.21428571428571</v>
      </c>
      <c r="AE41" s="38">
        <v>8.6842105263157894</v>
      </c>
      <c r="AF41" s="46"/>
      <c r="AG41" s="46"/>
      <c r="AH41" s="46"/>
    </row>
    <row r="42" spans="1:34" ht="23.85" customHeight="1">
      <c r="A42" s="33">
        <v>40</v>
      </c>
      <c r="B42" s="34" t="s">
        <v>96</v>
      </c>
      <c r="C42" s="35">
        <f t="shared" si="8"/>
        <v>149.77478562306149</v>
      </c>
      <c r="D42" s="36">
        <f t="shared" si="9"/>
        <v>28.583333333333329</v>
      </c>
      <c r="E42" s="37">
        <v>10</v>
      </c>
      <c r="F42" s="37">
        <v>9</v>
      </c>
      <c r="G42" s="38">
        <v>9.5833333333333304</v>
      </c>
      <c r="H42" s="39">
        <f t="shared" si="10"/>
        <v>45.372486772486774</v>
      </c>
      <c r="I42" s="38">
        <v>9.25</v>
      </c>
      <c r="J42" s="38">
        <v>9.6428571428571406</v>
      </c>
      <c r="K42" s="38">
        <v>9.6296296296296298</v>
      </c>
      <c r="L42" s="38">
        <v>9.75</v>
      </c>
      <c r="M42" s="40">
        <f t="shared" si="11"/>
        <v>7.1</v>
      </c>
      <c r="N42" s="41">
        <v>2</v>
      </c>
      <c r="O42" s="41">
        <v>1.4</v>
      </c>
      <c r="P42" s="41">
        <v>1.7</v>
      </c>
      <c r="Q42" s="41">
        <f t="shared" si="12"/>
        <v>2</v>
      </c>
      <c r="R42" s="42">
        <v>1</v>
      </c>
      <c r="S42" s="38">
        <v>1</v>
      </c>
      <c r="T42" s="41">
        <v>0</v>
      </c>
      <c r="U42" s="43">
        <f t="shared" si="13"/>
        <v>19.583333333333329</v>
      </c>
      <c r="V42" s="38">
        <v>9.75</v>
      </c>
      <c r="W42" s="38">
        <v>9.8333333333333304</v>
      </c>
      <c r="X42" s="44">
        <f t="shared" si="14"/>
        <v>19.833333333333339</v>
      </c>
      <c r="Y42" s="38">
        <v>9.9166666666666696</v>
      </c>
      <c r="Z42" s="38">
        <v>9.9166666666666696</v>
      </c>
      <c r="AA42" s="45">
        <f t="shared" si="15"/>
        <v>36.402298850574724</v>
      </c>
      <c r="AB42" s="38">
        <v>9.6666666666666696</v>
      </c>
      <c r="AC42" s="38">
        <v>7.75</v>
      </c>
      <c r="AD42" s="38">
        <v>9.5689655172413808</v>
      </c>
      <c r="AE42" s="38">
        <v>9.4166666666666696</v>
      </c>
      <c r="AF42" s="46"/>
      <c r="AG42" s="46"/>
      <c r="AH42" s="46"/>
    </row>
    <row r="43" spans="1:34" ht="23.85" customHeight="1">
      <c r="A43" s="33">
        <v>41</v>
      </c>
      <c r="B43" s="34" t="s">
        <v>97</v>
      </c>
      <c r="C43" s="35">
        <f t="shared" si="8"/>
        <v>151.75712583257152</v>
      </c>
      <c r="D43" s="36">
        <f t="shared" si="9"/>
        <v>28.8125</v>
      </c>
      <c r="E43" s="37">
        <v>10</v>
      </c>
      <c r="F43" s="37">
        <v>9</v>
      </c>
      <c r="G43" s="38">
        <v>9.8125</v>
      </c>
      <c r="H43" s="39">
        <f t="shared" si="10"/>
        <v>45.677419354838712</v>
      </c>
      <c r="I43" s="38">
        <v>9.0625</v>
      </c>
      <c r="J43" s="38">
        <v>9.67741935483871</v>
      </c>
      <c r="K43" s="38">
        <v>9.5</v>
      </c>
      <c r="L43" s="38">
        <v>9.9375</v>
      </c>
      <c r="M43" s="40">
        <f t="shared" si="11"/>
        <v>7.5</v>
      </c>
      <c r="N43" s="41">
        <v>2</v>
      </c>
      <c r="O43" s="41">
        <v>1.5</v>
      </c>
      <c r="P43" s="41">
        <v>2</v>
      </c>
      <c r="Q43" s="41">
        <f t="shared" si="12"/>
        <v>2</v>
      </c>
      <c r="R43" s="42">
        <v>1</v>
      </c>
      <c r="S43" s="38">
        <v>1</v>
      </c>
      <c r="T43" s="41">
        <v>0</v>
      </c>
      <c r="U43" s="43">
        <f t="shared" si="13"/>
        <v>19.875</v>
      </c>
      <c r="V43" s="38">
        <v>10</v>
      </c>
      <c r="W43" s="38">
        <v>9.875</v>
      </c>
      <c r="X43" s="44">
        <f t="shared" si="14"/>
        <v>19.875</v>
      </c>
      <c r="Y43" s="38">
        <v>10</v>
      </c>
      <c r="Z43" s="38">
        <v>9.875</v>
      </c>
      <c r="AA43" s="45">
        <f t="shared" si="15"/>
        <v>37.517206477732792</v>
      </c>
      <c r="AB43" s="38">
        <v>9.9375</v>
      </c>
      <c r="AC43" s="38">
        <v>8.0128205128205092</v>
      </c>
      <c r="AD43" s="38">
        <v>9.8958333333333304</v>
      </c>
      <c r="AE43" s="38">
        <v>9.6710526315789505</v>
      </c>
      <c r="AF43" s="46"/>
      <c r="AG43" s="46"/>
      <c r="AH43" s="46"/>
    </row>
    <row r="44" spans="1:34" ht="26.25">
      <c r="A44" s="33">
        <v>42</v>
      </c>
      <c r="B44" s="34" t="s">
        <v>98</v>
      </c>
      <c r="C44" s="35">
        <f t="shared" si="8"/>
        <v>142.09760600596513</v>
      </c>
      <c r="D44" s="36">
        <f t="shared" si="9"/>
        <v>20.407894736842103</v>
      </c>
      <c r="E44" s="37">
        <v>8</v>
      </c>
      <c r="F44" s="37">
        <v>3</v>
      </c>
      <c r="G44" s="38">
        <v>9.4078947368421009</v>
      </c>
      <c r="H44" s="39">
        <f t="shared" si="10"/>
        <v>44.595833333333324</v>
      </c>
      <c r="I44" s="38">
        <v>9.3125</v>
      </c>
      <c r="J44" s="38">
        <v>8.9583333333333304</v>
      </c>
      <c r="K44" s="38">
        <v>9.4</v>
      </c>
      <c r="L44" s="38">
        <v>9.625</v>
      </c>
      <c r="M44" s="40">
        <f t="shared" si="11"/>
        <v>7.3</v>
      </c>
      <c r="N44" s="41">
        <v>2</v>
      </c>
      <c r="O44" s="41">
        <v>1.6</v>
      </c>
      <c r="P44" s="41">
        <v>1.7</v>
      </c>
      <c r="Q44" s="41">
        <f t="shared" si="12"/>
        <v>2</v>
      </c>
      <c r="R44" s="42">
        <v>1</v>
      </c>
      <c r="S44" s="38">
        <v>1</v>
      </c>
      <c r="T44" s="41">
        <v>0</v>
      </c>
      <c r="U44" s="43">
        <f t="shared" si="13"/>
        <v>19.375</v>
      </c>
      <c r="V44" s="38">
        <v>9.6875</v>
      </c>
      <c r="W44" s="38">
        <v>9.6875</v>
      </c>
      <c r="X44" s="44">
        <f t="shared" si="14"/>
        <v>19.746794871794869</v>
      </c>
      <c r="Y44" s="38">
        <v>9.875</v>
      </c>
      <c r="Z44" s="38">
        <v>9.8717948717948705</v>
      </c>
      <c r="AA44" s="45">
        <f t="shared" si="15"/>
        <v>37.972083063994845</v>
      </c>
      <c r="AB44" s="38">
        <v>9.8076923076923102</v>
      </c>
      <c r="AC44" s="38">
        <v>9.1911764705882408</v>
      </c>
      <c r="AD44" s="38">
        <v>9.6875</v>
      </c>
      <c r="AE44" s="38">
        <v>9.28571428571429</v>
      </c>
      <c r="AF44" s="46"/>
      <c r="AG44" s="46"/>
      <c r="AH44" s="46"/>
    </row>
    <row r="45" spans="1:34" ht="26.25">
      <c r="A45" s="33">
        <v>43</v>
      </c>
      <c r="B45" s="34" t="s">
        <v>99</v>
      </c>
      <c r="C45" s="35">
        <f t="shared" si="8"/>
        <v>143.28240212600468</v>
      </c>
      <c r="D45" s="36">
        <f t="shared" si="9"/>
        <v>17.60526315789474</v>
      </c>
      <c r="E45" s="37">
        <v>7</v>
      </c>
      <c r="F45" s="37">
        <v>1</v>
      </c>
      <c r="G45" s="38">
        <v>9.6052631578947398</v>
      </c>
      <c r="H45" s="39">
        <f t="shared" si="10"/>
        <v>47.094745484400654</v>
      </c>
      <c r="I45" s="38">
        <v>10</v>
      </c>
      <c r="J45" s="38">
        <v>9.9137931034482794</v>
      </c>
      <c r="K45" s="38">
        <v>9.8809523809523796</v>
      </c>
      <c r="L45" s="38">
        <v>10</v>
      </c>
      <c r="M45" s="40">
        <f t="shared" si="11"/>
        <v>7.3</v>
      </c>
      <c r="N45" s="41">
        <v>2</v>
      </c>
      <c r="O45" s="41">
        <v>1.5</v>
      </c>
      <c r="P45" s="41">
        <v>1.8</v>
      </c>
      <c r="Q45" s="41">
        <f t="shared" si="12"/>
        <v>2</v>
      </c>
      <c r="R45" s="42">
        <v>1</v>
      </c>
      <c r="S45" s="38">
        <v>1</v>
      </c>
      <c r="T45" s="41">
        <v>0</v>
      </c>
      <c r="U45" s="43">
        <f t="shared" si="13"/>
        <v>19.9375</v>
      </c>
      <c r="V45" s="38">
        <v>10</v>
      </c>
      <c r="W45" s="38">
        <v>9.9375</v>
      </c>
      <c r="X45" s="44">
        <f t="shared" si="14"/>
        <v>19.9375</v>
      </c>
      <c r="Y45" s="38">
        <v>10</v>
      </c>
      <c r="Z45" s="38">
        <v>9.9375</v>
      </c>
      <c r="AA45" s="45">
        <f t="shared" si="15"/>
        <v>38.707393483709282</v>
      </c>
      <c r="AB45" s="38">
        <v>10</v>
      </c>
      <c r="AC45" s="38">
        <v>9.5</v>
      </c>
      <c r="AD45" s="38">
        <v>9.4047619047619104</v>
      </c>
      <c r="AE45" s="38">
        <v>9.8026315789473699</v>
      </c>
      <c r="AF45" s="46"/>
      <c r="AG45" s="46"/>
      <c r="AH45" s="46"/>
    </row>
    <row r="46" spans="1:34" ht="26.25">
      <c r="A46" s="33">
        <v>44</v>
      </c>
      <c r="B46" s="34" t="s">
        <v>100</v>
      </c>
      <c r="C46" s="35">
        <f t="shared" si="8"/>
        <v>128.09807210093339</v>
      </c>
      <c r="D46" s="36">
        <f t="shared" si="9"/>
        <v>9.3333333333333304</v>
      </c>
      <c r="E46" s="48">
        <v>0</v>
      </c>
      <c r="F46" s="48">
        <v>0</v>
      </c>
      <c r="G46" s="38">
        <v>9.3333333333333304</v>
      </c>
      <c r="H46" s="39">
        <f t="shared" si="10"/>
        <v>43.772519379844958</v>
      </c>
      <c r="I46" s="38">
        <v>8.75</v>
      </c>
      <c r="J46" s="38">
        <v>9.2441860465116292</v>
      </c>
      <c r="K46" s="38">
        <v>8.9583333333333304</v>
      </c>
      <c r="L46" s="38">
        <v>9.5</v>
      </c>
      <c r="M46" s="40">
        <f t="shared" si="11"/>
        <v>7.32</v>
      </c>
      <c r="N46" s="41">
        <v>2</v>
      </c>
      <c r="O46" s="41">
        <v>1</v>
      </c>
      <c r="P46" s="41">
        <v>1.5</v>
      </c>
      <c r="Q46" s="41">
        <f t="shared" si="12"/>
        <v>1.5</v>
      </c>
      <c r="R46" s="42">
        <v>0.5</v>
      </c>
      <c r="S46" s="38">
        <v>1</v>
      </c>
      <c r="T46" s="41">
        <v>1.32</v>
      </c>
      <c r="U46" s="43">
        <f t="shared" si="13"/>
        <v>19.45</v>
      </c>
      <c r="V46" s="38">
        <v>9.75</v>
      </c>
      <c r="W46" s="38">
        <v>9.6999999999999993</v>
      </c>
      <c r="X46" s="44">
        <f t="shared" si="14"/>
        <v>19.592857142857142</v>
      </c>
      <c r="Y46" s="38">
        <v>9.9499999999999993</v>
      </c>
      <c r="Z46" s="38">
        <v>9.6428571428571406</v>
      </c>
      <c r="AA46" s="45">
        <f t="shared" si="15"/>
        <v>35.949362244897962</v>
      </c>
      <c r="AB46" s="38">
        <v>9.5500000000000007</v>
      </c>
      <c r="AC46" s="38">
        <v>7.96875</v>
      </c>
      <c r="AD46" s="38">
        <v>9.4</v>
      </c>
      <c r="AE46" s="38">
        <v>9.0306122448979593</v>
      </c>
      <c r="AF46" s="46"/>
      <c r="AG46" s="46"/>
      <c r="AH46" s="46"/>
    </row>
    <row r="47" spans="1:34" ht="22.35" customHeight="1">
      <c r="A47" s="33">
        <v>45</v>
      </c>
      <c r="B47" s="34" t="s">
        <v>101</v>
      </c>
      <c r="C47" s="35">
        <f t="shared" si="8"/>
        <v>121.3312918570976</v>
      </c>
      <c r="D47" s="36">
        <f t="shared" si="9"/>
        <v>19.3</v>
      </c>
      <c r="E47" s="37">
        <v>7</v>
      </c>
      <c r="F47" s="37">
        <v>4</v>
      </c>
      <c r="G47" s="38">
        <v>8.3000000000000007</v>
      </c>
      <c r="H47" s="39">
        <f t="shared" si="10"/>
        <v>38.043981251037003</v>
      </c>
      <c r="I47" s="38">
        <v>8.5500000000000007</v>
      </c>
      <c r="J47" s="38">
        <v>7.375</v>
      </c>
      <c r="K47" s="38">
        <v>6.6666666666666696</v>
      </c>
      <c r="L47" s="38">
        <v>8.4693877551020407</v>
      </c>
      <c r="M47" s="40">
        <f t="shared" si="11"/>
        <v>6.9829268292682922</v>
      </c>
      <c r="N47" s="41">
        <v>2</v>
      </c>
      <c r="O47" s="41">
        <v>1.6</v>
      </c>
      <c r="P47" s="41">
        <v>1.7</v>
      </c>
      <c r="Q47" s="41">
        <f t="shared" si="12"/>
        <v>1.6829268292682928</v>
      </c>
      <c r="R47" s="42">
        <v>1</v>
      </c>
      <c r="S47" s="38">
        <v>0.68292682926829296</v>
      </c>
      <c r="T47" s="41">
        <v>0</v>
      </c>
      <c r="U47" s="43">
        <f t="shared" si="13"/>
        <v>16.75</v>
      </c>
      <c r="V47" s="38">
        <v>8.4499999999999993</v>
      </c>
      <c r="W47" s="38">
        <v>8.3000000000000007</v>
      </c>
      <c r="X47" s="44">
        <f t="shared" si="14"/>
        <v>16.75</v>
      </c>
      <c r="Y47" s="38">
        <v>8.25</v>
      </c>
      <c r="Z47" s="38">
        <v>8.5</v>
      </c>
      <c r="AA47" s="45">
        <f t="shared" si="15"/>
        <v>30.487310606060596</v>
      </c>
      <c r="AB47" s="38">
        <v>8.35</v>
      </c>
      <c r="AC47" s="38">
        <v>7</v>
      </c>
      <c r="AD47" s="38">
        <v>7.2727272727272698</v>
      </c>
      <c r="AE47" s="38">
        <v>7.8645833333333304</v>
      </c>
      <c r="AF47" s="46"/>
      <c r="AG47" s="46"/>
      <c r="AH47" s="46"/>
    </row>
    <row r="48" spans="1:34" ht="26.25">
      <c r="A48" s="33">
        <v>46</v>
      </c>
      <c r="B48" s="34" t="s">
        <v>102</v>
      </c>
      <c r="C48" s="35">
        <f t="shared" si="8"/>
        <v>121.95320881226053</v>
      </c>
      <c r="D48" s="36">
        <f t="shared" si="9"/>
        <v>13.392857142857141</v>
      </c>
      <c r="E48" s="37">
        <v>5</v>
      </c>
      <c r="F48" s="37">
        <v>0</v>
      </c>
      <c r="G48" s="38">
        <v>8.3928571428571406</v>
      </c>
      <c r="H48" s="39">
        <f t="shared" si="10"/>
        <v>39.834913793103446</v>
      </c>
      <c r="I48" s="38">
        <v>8.4482758620689697</v>
      </c>
      <c r="J48" s="38">
        <v>8.1034482758620694</v>
      </c>
      <c r="K48" s="38">
        <v>8.4375</v>
      </c>
      <c r="L48" s="38">
        <v>8.6206896551724093</v>
      </c>
      <c r="M48" s="40">
        <f t="shared" si="11"/>
        <v>6.2249999999999996</v>
      </c>
      <c r="N48" s="41">
        <v>2</v>
      </c>
      <c r="O48" s="41">
        <v>1.1000000000000001</v>
      </c>
      <c r="P48" s="41">
        <v>1.5</v>
      </c>
      <c r="Q48" s="41">
        <f t="shared" si="12"/>
        <v>1.625</v>
      </c>
      <c r="R48" s="42">
        <v>1</v>
      </c>
      <c r="S48" s="38">
        <v>0.625</v>
      </c>
      <c r="T48" s="41">
        <v>0</v>
      </c>
      <c r="U48" s="43">
        <f t="shared" si="13"/>
        <v>17.666666666666661</v>
      </c>
      <c r="V48" s="38">
        <v>8.8333333333333304</v>
      </c>
      <c r="W48" s="38">
        <v>8.8333333333333304</v>
      </c>
      <c r="X48" s="44">
        <f t="shared" si="14"/>
        <v>17.758620689655181</v>
      </c>
      <c r="Y48" s="38">
        <v>8.8793103448275907</v>
      </c>
      <c r="Z48" s="38">
        <v>8.8793103448275907</v>
      </c>
      <c r="AA48" s="45">
        <f t="shared" si="15"/>
        <v>33.300150519978096</v>
      </c>
      <c r="AB48" s="38">
        <v>8.6206896551724093</v>
      </c>
      <c r="AC48" s="38">
        <v>7.5862068965517198</v>
      </c>
      <c r="AD48" s="38">
        <v>8.6111111111111107</v>
      </c>
      <c r="AE48" s="38">
        <v>8.4821428571428594</v>
      </c>
      <c r="AF48" s="46"/>
      <c r="AG48" s="46"/>
      <c r="AH48" s="46"/>
    </row>
    <row r="49" spans="1:34" ht="20.25">
      <c r="A49" s="33">
        <v>47</v>
      </c>
      <c r="B49" s="34" t="s">
        <v>103</v>
      </c>
      <c r="C49" s="35">
        <f t="shared" si="8"/>
        <v>126.33712563305055</v>
      </c>
      <c r="D49" s="36">
        <f t="shared" si="9"/>
        <v>11.5</v>
      </c>
      <c r="E49" s="37">
        <v>2</v>
      </c>
      <c r="F49" s="37">
        <v>0</v>
      </c>
      <c r="G49" s="38">
        <v>9.5</v>
      </c>
      <c r="H49" s="39">
        <f t="shared" si="10"/>
        <v>42.010065923308716</v>
      </c>
      <c r="I49" s="38">
        <v>9.25</v>
      </c>
      <c r="J49" s="38">
        <v>8.6184210526315805</v>
      </c>
      <c r="K49" s="38">
        <v>8.6290322580645196</v>
      </c>
      <c r="L49" s="38">
        <v>9.1666666666666696</v>
      </c>
      <c r="M49" s="40">
        <f t="shared" si="11"/>
        <v>6.345945945945946</v>
      </c>
      <c r="N49" s="41">
        <v>2</v>
      </c>
      <c r="O49" s="41">
        <v>1.7</v>
      </c>
      <c r="P49" s="41">
        <v>1.7</v>
      </c>
      <c r="Q49" s="41">
        <f t="shared" si="12"/>
        <v>0.94594594594594605</v>
      </c>
      <c r="R49" s="42">
        <v>0</v>
      </c>
      <c r="S49" s="38">
        <v>0.94594594594594605</v>
      </c>
      <c r="T49" s="41">
        <v>0</v>
      </c>
      <c r="U49" s="43">
        <f t="shared" si="13"/>
        <v>18.719512195121951</v>
      </c>
      <c r="V49" s="38">
        <v>9.4512195121951201</v>
      </c>
      <c r="W49" s="38">
        <v>9.2682926829268304</v>
      </c>
      <c r="X49" s="44">
        <f t="shared" si="14"/>
        <v>18.75</v>
      </c>
      <c r="Y49" s="38">
        <v>9.5</v>
      </c>
      <c r="Z49" s="38">
        <v>9.25</v>
      </c>
      <c r="AA49" s="45">
        <f t="shared" si="15"/>
        <v>35.357547514619881</v>
      </c>
      <c r="AB49" s="38">
        <v>9.5</v>
      </c>
      <c r="AC49" s="38">
        <v>8.1578947368421009</v>
      </c>
      <c r="AD49" s="38">
        <v>9.296875</v>
      </c>
      <c r="AE49" s="38">
        <v>8.4027777777777803</v>
      </c>
      <c r="AF49" s="46"/>
      <c r="AG49" s="46"/>
      <c r="AH49" s="46"/>
    </row>
    <row r="50" spans="1:34" ht="26.25">
      <c r="A50" s="33">
        <v>48</v>
      </c>
      <c r="B50" s="34" t="s">
        <v>104</v>
      </c>
      <c r="C50" s="35">
        <f t="shared" si="8"/>
        <v>112.02375049981742</v>
      </c>
      <c r="D50" s="36">
        <f t="shared" si="9"/>
        <v>18</v>
      </c>
      <c r="E50" s="37">
        <v>8</v>
      </c>
      <c r="F50" s="37">
        <v>1</v>
      </c>
      <c r="G50" s="38">
        <v>9</v>
      </c>
      <c r="H50" s="39">
        <f t="shared" si="10"/>
        <v>30.745021645021652</v>
      </c>
      <c r="I50" s="38">
        <v>5.15</v>
      </c>
      <c r="J50" s="38">
        <v>5.2380952380952399</v>
      </c>
      <c r="K50" s="38">
        <v>5.4166666666666696</v>
      </c>
      <c r="L50" s="38">
        <v>9.28571428571429</v>
      </c>
      <c r="M50" s="40">
        <f t="shared" si="11"/>
        <v>5.6545454545454543</v>
      </c>
      <c r="N50" s="49">
        <v>2</v>
      </c>
      <c r="O50" s="49">
        <v>1.3</v>
      </c>
      <c r="P50" s="49">
        <v>1.4</v>
      </c>
      <c r="Q50" s="41">
        <f t="shared" si="12"/>
        <v>0.95454545454545503</v>
      </c>
      <c r="R50" s="42">
        <v>0</v>
      </c>
      <c r="S50" s="38">
        <v>0.95454545454545503</v>
      </c>
      <c r="T50" s="49">
        <v>0</v>
      </c>
      <c r="U50" s="43">
        <f t="shared" si="13"/>
        <v>17.75</v>
      </c>
      <c r="V50" s="38">
        <v>9.1</v>
      </c>
      <c r="W50" s="38">
        <v>8.65</v>
      </c>
      <c r="X50" s="44">
        <f t="shared" si="14"/>
        <v>18.673469387755102</v>
      </c>
      <c r="Y50" s="38">
        <v>9.3367346938775508</v>
      </c>
      <c r="Z50" s="38">
        <v>9.3367346938775508</v>
      </c>
      <c r="AA50" s="45">
        <f t="shared" si="15"/>
        <v>26.855259467040671</v>
      </c>
      <c r="AB50" s="38">
        <v>8.0500000000000007</v>
      </c>
      <c r="AC50" s="38">
        <v>5.05</v>
      </c>
      <c r="AD50" s="38">
        <v>7.0161290322580596</v>
      </c>
      <c r="AE50" s="38">
        <v>6.7391304347826102</v>
      </c>
      <c r="AF50" s="46"/>
      <c r="AG50" s="46"/>
      <c r="AH50" s="46"/>
    </row>
    <row r="51" spans="1:34" ht="26.25">
      <c r="A51" s="33">
        <v>49</v>
      </c>
      <c r="B51" s="34" t="s">
        <v>105</v>
      </c>
      <c r="C51" s="35">
        <f t="shared" si="8"/>
        <v>123.74524951890572</v>
      </c>
      <c r="D51" s="36">
        <f t="shared" si="9"/>
        <v>14.568965517241381</v>
      </c>
      <c r="E51" s="37">
        <v>5</v>
      </c>
      <c r="F51" s="37">
        <v>0</v>
      </c>
      <c r="G51" s="38">
        <v>9.5689655172413808</v>
      </c>
      <c r="H51" s="39">
        <f t="shared" si="10"/>
        <v>40.529732277526392</v>
      </c>
      <c r="I51" s="38">
        <v>8.9166666666666696</v>
      </c>
      <c r="J51" s="38">
        <v>8.5294117647058805</v>
      </c>
      <c r="K51" s="38">
        <v>7.1875</v>
      </c>
      <c r="L51" s="38">
        <v>9.25</v>
      </c>
      <c r="M51" s="40">
        <f t="shared" si="11"/>
        <v>6.6461538461538465</v>
      </c>
      <c r="N51" s="49">
        <v>2</v>
      </c>
      <c r="O51" s="49">
        <v>1.2</v>
      </c>
      <c r="P51" s="49">
        <v>1.6</v>
      </c>
      <c r="Q51" s="41">
        <f t="shared" si="12"/>
        <v>1.846153846153846</v>
      </c>
      <c r="R51" s="42">
        <v>1</v>
      </c>
      <c r="S51" s="38">
        <v>0.84615384615384603</v>
      </c>
      <c r="T51" s="49">
        <v>0</v>
      </c>
      <c r="U51" s="43">
        <f t="shared" si="13"/>
        <v>19.083333333333339</v>
      </c>
      <c r="V51" s="38">
        <v>9.6666666666666696</v>
      </c>
      <c r="W51" s="38">
        <v>9.4166666666666696</v>
      </c>
      <c r="X51" s="44">
        <f t="shared" si="14"/>
        <v>19.25</v>
      </c>
      <c r="Y51" s="38">
        <v>9.6666666666666696</v>
      </c>
      <c r="Z51" s="38">
        <v>9.5833333333333304</v>
      </c>
      <c r="AA51" s="45">
        <f t="shared" si="15"/>
        <v>30.3132183908046</v>
      </c>
      <c r="AB51" s="38">
        <v>9.4166666666666696</v>
      </c>
      <c r="AC51" s="38">
        <v>6.8965517241379297</v>
      </c>
      <c r="AD51" s="38">
        <v>6.5</v>
      </c>
      <c r="AE51" s="38">
        <v>7.5</v>
      </c>
      <c r="AF51" s="46"/>
      <c r="AG51" s="46"/>
      <c r="AH51" s="46"/>
    </row>
    <row r="52" spans="1:34" ht="26.25">
      <c r="A52" s="33">
        <v>50</v>
      </c>
      <c r="B52" s="34" t="s">
        <v>106</v>
      </c>
      <c r="C52" s="35">
        <f t="shared" si="8"/>
        <v>103.3821417422118</v>
      </c>
      <c r="D52" s="36">
        <f t="shared" si="9"/>
        <v>7.7222222222222197</v>
      </c>
      <c r="E52" s="48">
        <v>0</v>
      </c>
      <c r="F52" s="48">
        <v>0</v>
      </c>
      <c r="G52" s="38">
        <v>7.7222222222222197</v>
      </c>
      <c r="H52" s="39">
        <f t="shared" si="10"/>
        <v>30.732923713883018</v>
      </c>
      <c r="I52" s="38">
        <v>6.2</v>
      </c>
      <c r="J52" s="38">
        <v>6.25</v>
      </c>
      <c r="K52" s="38">
        <v>6.1363636363636402</v>
      </c>
      <c r="L52" s="38">
        <v>7.2395833333333304</v>
      </c>
      <c r="M52" s="40">
        <f t="shared" si="11"/>
        <v>4.9069767441860463</v>
      </c>
      <c r="N52" s="49">
        <v>2</v>
      </c>
      <c r="O52" s="49">
        <v>0.8</v>
      </c>
      <c r="P52" s="49">
        <v>1.2</v>
      </c>
      <c r="Q52" s="41">
        <f t="shared" si="12"/>
        <v>0.90697674418604601</v>
      </c>
      <c r="R52" s="42">
        <v>0</v>
      </c>
      <c r="S52" s="38">
        <v>0.90697674418604601</v>
      </c>
      <c r="T52" s="49">
        <v>0</v>
      </c>
      <c r="U52" s="43">
        <f t="shared" si="13"/>
        <v>16.95</v>
      </c>
      <c r="V52" s="38">
        <v>8.4499999999999993</v>
      </c>
      <c r="W52" s="38">
        <v>8.5</v>
      </c>
      <c r="X52" s="44">
        <f t="shared" si="14"/>
        <v>18.11224489795919</v>
      </c>
      <c r="Y52" s="38">
        <v>9.1836734693877595</v>
      </c>
      <c r="Z52" s="38">
        <v>8.9285714285714306</v>
      </c>
      <c r="AA52" s="45">
        <f t="shared" si="15"/>
        <v>29.864750908147371</v>
      </c>
      <c r="AB52" s="38">
        <v>8.28125</v>
      </c>
      <c r="AC52" s="38">
        <v>6.8617021276595702</v>
      </c>
      <c r="AD52" s="38">
        <v>7.34375</v>
      </c>
      <c r="AE52" s="38">
        <v>7.3780487804878003</v>
      </c>
      <c r="AF52" s="46"/>
      <c r="AG52" s="46"/>
      <c r="AH52" s="46"/>
    </row>
    <row r="53" spans="1:34" ht="29.25" customHeight="1">
      <c r="A53" s="33">
        <v>51</v>
      </c>
      <c r="B53" s="34" t="s">
        <v>107</v>
      </c>
      <c r="C53" s="35">
        <f t="shared" si="8"/>
        <v>112.13642413487135</v>
      </c>
      <c r="D53" s="36">
        <f t="shared" si="9"/>
        <v>8.4183673469387799</v>
      </c>
      <c r="E53" s="48">
        <v>0</v>
      </c>
      <c r="F53" s="48">
        <v>0</v>
      </c>
      <c r="G53" s="38">
        <v>8.4183673469387799</v>
      </c>
      <c r="H53" s="39">
        <f t="shared" si="10"/>
        <v>41.971118012422359</v>
      </c>
      <c r="I53" s="38">
        <v>8.9499999999999993</v>
      </c>
      <c r="J53" s="38">
        <v>8.6428571428571406</v>
      </c>
      <c r="K53" s="38">
        <v>10</v>
      </c>
      <c r="L53" s="38">
        <v>9</v>
      </c>
      <c r="M53" s="40">
        <f t="shared" si="11"/>
        <v>5.3782608695652172</v>
      </c>
      <c r="N53" s="49">
        <v>2</v>
      </c>
      <c r="O53" s="49">
        <v>1</v>
      </c>
      <c r="P53" s="49">
        <v>1.4</v>
      </c>
      <c r="Q53" s="41">
        <f t="shared" si="12"/>
        <v>0.97826086956521696</v>
      </c>
      <c r="R53" s="42">
        <v>0</v>
      </c>
      <c r="S53" s="38">
        <v>0.97826086956521696</v>
      </c>
      <c r="T53" s="49">
        <v>0</v>
      </c>
      <c r="U53" s="43">
        <f t="shared" si="13"/>
        <v>18.75</v>
      </c>
      <c r="V53" s="38">
        <v>9.4499999999999993</v>
      </c>
      <c r="W53" s="38">
        <v>9.3000000000000007</v>
      </c>
      <c r="X53" s="44">
        <f t="shared" si="14"/>
        <v>19.350000000000001</v>
      </c>
      <c r="Y53" s="38">
        <v>9.6999999999999993</v>
      </c>
      <c r="Z53" s="38">
        <v>9.65</v>
      </c>
      <c r="AA53" s="45">
        <f t="shared" si="15"/>
        <v>23.646938775510211</v>
      </c>
      <c r="AB53" s="38">
        <v>8.8000000000000007</v>
      </c>
      <c r="AC53" s="38">
        <v>6.78571428571429</v>
      </c>
      <c r="AD53" s="38">
        <v>0</v>
      </c>
      <c r="AE53" s="38">
        <v>8.0612244897959204</v>
      </c>
      <c r="AF53" s="46"/>
      <c r="AG53" s="46"/>
      <c r="AH53" s="46"/>
    </row>
    <row r="54" spans="1:34" ht="26.25">
      <c r="A54" s="33">
        <v>52</v>
      </c>
      <c r="B54" s="34" t="s">
        <v>108</v>
      </c>
      <c r="C54" s="35">
        <f t="shared" si="8"/>
        <v>122.23402397544382</v>
      </c>
      <c r="D54" s="36">
        <f t="shared" si="9"/>
        <v>9.5</v>
      </c>
      <c r="E54" s="48">
        <v>0</v>
      </c>
      <c r="F54" s="48">
        <v>0</v>
      </c>
      <c r="G54" s="38">
        <v>9.5</v>
      </c>
      <c r="H54" s="39">
        <f t="shared" si="10"/>
        <v>39.268292682926827</v>
      </c>
      <c r="I54" s="38">
        <v>9.5500000000000007</v>
      </c>
      <c r="J54" s="38">
        <v>8.2926829268292703</v>
      </c>
      <c r="K54" s="38">
        <v>5</v>
      </c>
      <c r="L54" s="38">
        <v>9.75</v>
      </c>
      <c r="M54" s="40">
        <f t="shared" si="11"/>
        <v>6.6756097560975611</v>
      </c>
      <c r="N54" s="49">
        <v>2</v>
      </c>
      <c r="O54" s="49">
        <v>1.1000000000000001</v>
      </c>
      <c r="P54" s="49">
        <v>1.6</v>
      </c>
      <c r="Q54" s="41">
        <f t="shared" si="12"/>
        <v>1.975609756097561</v>
      </c>
      <c r="R54" s="42">
        <v>1</v>
      </c>
      <c r="S54" s="38">
        <v>0.97560975609756095</v>
      </c>
      <c r="T54" s="49">
        <v>0</v>
      </c>
      <c r="U54" s="43">
        <f t="shared" si="13"/>
        <v>19.14591836734694</v>
      </c>
      <c r="V54" s="38">
        <v>9.7959183673469408</v>
      </c>
      <c r="W54" s="38">
        <v>9.35</v>
      </c>
      <c r="X54" s="44">
        <f t="shared" si="14"/>
        <v>19.350000000000001</v>
      </c>
      <c r="Y54" s="38">
        <v>9.6999999999999993</v>
      </c>
      <c r="Z54" s="38">
        <v>9.65</v>
      </c>
      <c r="AA54" s="45">
        <f t="shared" si="15"/>
        <v>34.969812925170061</v>
      </c>
      <c r="AB54" s="38">
        <v>9.5</v>
      </c>
      <c r="AC54" s="38">
        <v>7.4489795918367303</v>
      </c>
      <c r="AD54" s="38">
        <v>8.75</v>
      </c>
      <c r="AE54" s="38">
        <v>9.2708333333333304</v>
      </c>
      <c r="AF54" s="46"/>
      <c r="AG54" s="46"/>
      <c r="AH54" s="46"/>
    </row>
    <row r="55" spans="1:34" ht="18.75" customHeight="1">
      <c r="A55" s="33">
        <v>53</v>
      </c>
      <c r="B55" s="34" t="s">
        <v>109</v>
      </c>
      <c r="C55" s="35">
        <f t="shared" si="8"/>
        <v>141.78833073384482</v>
      </c>
      <c r="D55" s="36">
        <f t="shared" si="9"/>
        <v>16.8</v>
      </c>
      <c r="E55" s="37">
        <v>4</v>
      </c>
      <c r="F55" s="37">
        <v>3</v>
      </c>
      <c r="G55" s="38">
        <v>9.8000000000000007</v>
      </c>
      <c r="H55" s="39">
        <f t="shared" si="10"/>
        <v>46.584729728225163</v>
      </c>
      <c r="I55" s="38">
        <v>9.5500000000000007</v>
      </c>
      <c r="J55" s="38">
        <v>9.5744680851063801</v>
      </c>
      <c r="K55" s="38">
        <v>9.5512820512820493</v>
      </c>
      <c r="L55" s="38">
        <v>9.9489795918367303</v>
      </c>
      <c r="M55" s="40">
        <f t="shared" si="11"/>
        <v>7.96</v>
      </c>
      <c r="N55" s="49">
        <v>2</v>
      </c>
      <c r="O55" s="49">
        <v>1.4</v>
      </c>
      <c r="P55" s="49">
        <v>1.9</v>
      </c>
      <c r="Q55" s="41">
        <f t="shared" si="12"/>
        <v>2</v>
      </c>
      <c r="R55" s="42">
        <v>1</v>
      </c>
      <c r="S55" s="38">
        <v>1</v>
      </c>
      <c r="T55" s="49">
        <v>0.66</v>
      </c>
      <c r="U55" s="43">
        <f t="shared" si="13"/>
        <v>19.850000000000001</v>
      </c>
      <c r="V55" s="38">
        <v>10</v>
      </c>
      <c r="W55" s="38">
        <v>9.85</v>
      </c>
      <c r="X55" s="44">
        <f t="shared" si="14"/>
        <v>19.899999999999999</v>
      </c>
      <c r="Y55" s="38">
        <v>10</v>
      </c>
      <c r="Z55" s="38">
        <v>9.9</v>
      </c>
      <c r="AA55" s="45">
        <f t="shared" si="15"/>
        <v>38.653601005619649</v>
      </c>
      <c r="AB55" s="38">
        <v>9.9499999999999993</v>
      </c>
      <c r="AC55" s="38">
        <v>9.1836734693877595</v>
      </c>
      <c r="AD55" s="38">
        <v>9.7916666666666696</v>
      </c>
      <c r="AE55" s="38">
        <v>9.7282608695652204</v>
      </c>
      <c r="AF55" s="46"/>
      <c r="AG55" s="46"/>
      <c r="AH55" s="46"/>
    </row>
    <row r="56" spans="1:34" ht="20.25">
      <c r="A56" s="33">
        <v>54</v>
      </c>
      <c r="B56" s="34" t="s">
        <v>110</v>
      </c>
      <c r="C56" s="35">
        <f t="shared" si="8"/>
        <v>140.94021813956027</v>
      </c>
      <c r="D56" s="36">
        <f t="shared" si="9"/>
        <v>21.679487179487182</v>
      </c>
      <c r="E56" s="37">
        <v>9</v>
      </c>
      <c r="F56" s="37">
        <v>3</v>
      </c>
      <c r="G56" s="38">
        <v>9.6794871794871806</v>
      </c>
      <c r="H56" s="39">
        <f t="shared" si="10"/>
        <v>42.307443019943022</v>
      </c>
      <c r="I56" s="38">
        <v>9.1875</v>
      </c>
      <c r="J56" s="38">
        <v>9.0384615384615401</v>
      </c>
      <c r="K56" s="38">
        <v>8.9814814814814792</v>
      </c>
      <c r="L56" s="38">
        <v>9.5625</v>
      </c>
      <c r="M56" s="40">
        <f t="shared" si="11"/>
        <v>5.5374999999999996</v>
      </c>
      <c r="N56" s="49">
        <v>2</v>
      </c>
      <c r="O56" s="49">
        <v>1.3</v>
      </c>
      <c r="P56" s="49">
        <v>1.3</v>
      </c>
      <c r="Q56" s="41">
        <f t="shared" si="12"/>
        <v>0.9375</v>
      </c>
      <c r="R56" s="42">
        <v>0</v>
      </c>
      <c r="S56" s="38">
        <v>0.9375</v>
      </c>
      <c r="T56" s="49">
        <v>0</v>
      </c>
      <c r="U56" s="43">
        <f t="shared" si="13"/>
        <v>19.5625</v>
      </c>
      <c r="V56" s="38">
        <v>9.75</v>
      </c>
      <c r="W56" s="38">
        <v>9.8125</v>
      </c>
      <c r="X56" s="44">
        <f t="shared" si="14"/>
        <v>19.5625</v>
      </c>
      <c r="Y56" s="38">
        <v>9.8125</v>
      </c>
      <c r="Z56" s="38">
        <v>9.75</v>
      </c>
      <c r="AA56" s="45">
        <f t="shared" si="15"/>
        <v>37.828287940130053</v>
      </c>
      <c r="AB56" s="38">
        <v>9.625</v>
      </c>
      <c r="AC56" s="38">
        <v>9.4871794871794908</v>
      </c>
      <c r="AD56" s="38">
        <v>9.2424242424242404</v>
      </c>
      <c r="AE56" s="38">
        <v>9.4736842105263204</v>
      </c>
      <c r="AF56" s="46"/>
      <c r="AG56" s="46"/>
      <c r="AH56" s="46"/>
    </row>
    <row r="57" spans="1:34" ht="20.25">
      <c r="A57" s="33">
        <v>55</v>
      </c>
      <c r="B57" s="34" t="s">
        <v>111</v>
      </c>
      <c r="C57" s="35">
        <f t="shared" si="8"/>
        <v>98.248183954581407</v>
      </c>
      <c r="D57" s="36">
        <f t="shared" si="9"/>
        <v>14.120689655172409</v>
      </c>
      <c r="E57" s="37">
        <v>5</v>
      </c>
      <c r="F57" s="37">
        <v>3</v>
      </c>
      <c r="G57" s="38">
        <v>6.1206896551724101</v>
      </c>
      <c r="H57" s="39">
        <f t="shared" si="10"/>
        <v>24.895122504537198</v>
      </c>
      <c r="I57" s="38">
        <v>3.625</v>
      </c>
      <c r="J57" s="38">
        <v>2.5</v>
      </c>
      <c r="K57" s="38">
        <v>4.3421052631578902</v>
      </c>
      <c r="L57" s="38">
        <v>8.5625</v>
      </c>
      <c r="M57" s="40">
        <f t="shared" si="11"/>
        <v>5.86551724137931</v>
      </c>
      <c r="N57" s="49">
        <v>2</v>
      </c>
      <c r="O57" s="49">
        <v>0.8</v>
      </c>
      <c r="P57" s="49">
        <v>1.6</v>
      </c>
      <c r="Q57" s="41">
        <f t="shared" si="12"/>
        <v>1.4655172413793101</v>
      </c>
      <c r="R57" s="42">
        <v>0.5</v>
      </c>
      <c r="S57" s="38">
        <v>0.96551724137931005</v>
      </c>
      <c r="T57" s="49">
        <v>0</v>
      </c>
      <c r="U57" s="43">
        <f t="shared" si="13"/>
        <v>17.4375</v>
      </c>
      <c r="V57" s="38">
        <v>8.6875</v>
      </c>
      <c r="W57" s="38">
        <v>8.75</v>
      </c>
      <c r="X57" s="44">
        <f t="shared" si="14"/>
        <v>18.036858974358971</v>
      </c>
      <c r="Y57" s="38">
        <v>9.0625</v>
      </c>
      <c r="Z57" s="38">
        <v>8.9743589743589691</v>
      </c>
      <c r="AA57" s="45">
        <f t="shared" si="15"/>
        <v>23.758012820512821</v>
      </c>
      <c r="AB57" s="38">
        <v>7.8205128205128203</v>
      </c>
      <c r="AC57" s="38">
        <v>4.375</v>
      </c>
      <c r="AD57" s="38">
        <v>5.625</v>
      </c>
      <c r="AE57" s="38">
        <v>5.9375</v>
      </c>
      <c r="AF57" s="46"/>
      <c r="AG57" s="46"/>
      <c r="AH57" s="46"/>
    </row>
    <row r="58" spans="1:34" ht="20.25">
      <c r="A58" s="33">
        <v>56</v>
      </c>
      <c r="B58" s="34" t="s">
        <v>112</v>
      </c>
      <c r="C58" s="35">
        <f t="shared" si="8"/>
        <v>125.06148984464684</v>
      </c>
      <c r="D58" s="36">
        <f t="shared" si="9"/>
        <v>16.586956521739133</v>
      </c>
      <c r="E58" s="37">
        <v>6</v>
      </c>
      <c r="F58" s="37">
        <v>2</v>
      </c>
      <c r="G58" s="38">
        <v>8.5869565217391308</v>
      </c>
      <c r="H58" s="39">
        <f t="shared" si="10"/>
        <v>40.435018896447467</v>
      </c>
      <c r="I58" s="38">
        <v>8.5500000000000007</v>
      </c>
      <c r="J58" s="38">
        <v>8.0102040816326507</v>
      </c>
      <c r="K58" s="38">
        <v>7.5</v>
      </c>
      <c r="L58" s="38">
        <v>9.1999999999999993</v>
      </c>
      <c r="M58" s="40">
        <f t="shared" si="11"/>
        <v>7.1748148148148152</v>
      </c>
      <c r="N58" s="49">
        <v>2</v>
      </c>
      <c r="O58" s="49">
        <v>2</v>
      </c>
      <c r="P58" s="49">
        <v>1.7</v>
      </c>
      <c r="Q58" s="41">
        <f t="shared" si="12"/>
        <v>0.81481481481481499</v>
      </c>
      <c r="R58" s="42">
        <v>0</v>
      </c>
      <c r="S58" s="38">
        <v>0.81481481481481499</v>
      </c>
      <c r="T58" s="49">
        <v>0.66</v>
      </c>
      <c r="U58" s="43">
        <f t="shared" si="13"/>
        <v>17.850000000000001</v>
      </c>
      <c r="V58" s="38">
        <v>9.0500000000000007</v>
      </c>
      <c r="W58" s="38">
        <v>8.8000000000000007</v>
      </c>
      <c r="X58" s="44">
        <f t="shared" si="14"/>
        <v>17.602040816326529</v>
      </c>
      <c r="Y58" s="38">
        <v>8.8265306122449001</v>
      </c>
      <c r="Z58" s="38">
        <v>8.7755102040816304</v>
      </c>
      <c r="AA58" s="45">
        <f t="shared" si="15"/>
        <v>32.587473610133713</v>
      </c>
      <c r="AB58" s="38">
        <v>8.6999999999999993</v>
      </c>
      <c r="AC58" s="38">
        <v>7.9081632653061202</v>
      </c>
      <c r="AD58" s="38">
        <v>7.1</v>
      </c>
      <c r="AE58" s="38">
        <v>8.8793103448275907</v>
      </c>
      <c r="AF58" s="46"/>
      <c r="AG58" s="46"/>
      <c r="AH58" s="46"/>
    </row>
    <row r="59" spans="1:34" ht="20.25">
      <c r="A59" s="33">
        <v>57</v>
      </c>
      <c r="B59" s="34" t="s">
        <v>113</v>
      </c>
      <c r="C59" s="35">
        <f t="shared" si="8"/>
        <v>114.79374533563495</v>
      </c>
      <c r="D59" s="36">
        <f t="shared" si="9"/>
        <v>6.5104166666666696</v>
      </c>
      <c r="E59" s="48">
        <v>0</v>
      </c>
      <c r="F59" s="48">
        <v>0</v>
      </c>
      <c r="G59" s="38">
        <v>6.5104166666666696</v>
      </c>
      <c r="H59" s="39">
        <f t="shared" si="10"/>
        <v>41.240212726939291</v>
      </c>
      <c r="I59" s="38">
        <v>7.7</v>
      </c>
      <c r="J59" s="38">
        <v>7.9605263157894699</v>
      </c>
      <c r="K59" s="38">
        <v>8.3928571428571406</v>
      </c>
      <c r="L59" s="38">
        <v>9.8000000000000007</v>
      </c>
      <c r="M59" s="40">
        <f t="shared" si="11"/>
        <v>7.3868292682926828</v>
      </c>
      <c r="N59" s="49">
        <v>2</v>
      </c>
      <c r="O59" s="49">
        <v>1.9</v>
      </c>
      <c r="P59" s="49">
        <v>1.9</v>
      </c>
      <c r="Q59" s="41">
        <f t="shared" si="12"/>
        <v>0.92682926829268297</v>
      </c>
      <c r="R59" s="42">
        <v>0</v>
      </c>
      <c r="S59" s="38">
        <v>0.92682926829268297</v>
      </c>
      <c r="T59" s="49">
        <v>0.66</v>
      </c>
      <c r="U59" s="43">
        <f t="shared" si="13"/>
        <v>19.299999999999997</v>
      </c>
      <c r="V59" s="38">
        <v>9.85</v>
      </c>
      <c r="W59" s="38">
        <v>9.4499999999999993</v>
      </c>
      <c r="X59" s="44">
        <f t="shared" si="14"/>
        <v>17.708333333333339</v>
      </c>
      <c r="Y59" s="38">
        <v>8.8541666666666696</v>
      </c>
      <c r="Z59" s="38">
        <v>8.8541666666666696</v>
      </c>
      <c r="AA59" s="45">
        <f t="shared" si="15"/>
        <v>30.03478260869565</v>
      </c>
      <c r="AB59" s="38">
        <v>8.25</v>
      </c>
      <c r="AC59" s="38">
        <v>6.75</v>
      </c>
      <c r="AD59" s="38">
        <v>7.1</v>
      </c>
      <c r="AE59" s="38">
        <v>7.9347826086956497</v>
      </c>
      <c r="AF59" s="46"/>
      <c r="AG59" s="46"/>
      <c r="AH59" s="46"/>
    </row>
    <row r="60" spans="1:34" ht="15">
      <c r="B60" s="47" t="s">
        <v>114</v>
      </c>
      <c r="C60" s="50">
        <f t="shared" ref="C60:AE60" si="16">(C3+C4+C5+C6+C7+C8+C9+C10+C11+C12+C13+C14+C15+C16+C17+C18+C19+C20+C21+C22+C23+C24+C25+C26+C27+C28+C29+C30+C31+C32+C33+C34+C35+C36+C37+C38+C39+C40+C41+C42+C43+C44+C45+C46+C47+C48+C49+C50+C51+C52+C53+C54+C55+C56+C57+C58+C59)/57</f>
        <v>132.25071144866033</v>
      </c>
      <c r="D60" s="50">
        <f t="shared" si="16"/>
        <v>18.668390606355612</v>
      </c>
      <c r="E60" s="50">
        <f t="shared" si="16"/>
        <v>6.5789473684210522</v>
      </c>
      <c r="F60" s="50">
        <f t="shared" si="16"/>
        <v>2.8947368421052633</v>
      </c>
      <c r="G60" s="50">
        <f t="shared" si="16"/>
        <v>9.1947063958292894</v>
      </c>
      <c r="H60" s="50">
        <f t="shared" si="16"/>
        <v>41.144762494273785</v>
      </c>
      <c r="I60" s="50">
        <f t="shared" si="16"/>
        <v>8.8578057338622553</v>
      </c>
      <c r="J60" s="50">
        <f t="shared" si="16"/>
        <v>8.4307110478943219</v>
      </c>
      <c r="K60" s="50">
        <f t="shared" si="16"/>
        <v>7.9780508281440863</v>
      </c>
      <c r="L60" s="50">
        <f t="shared" si="16"/>
        <v>9.375653536922874</v>
      </c>
      <c r="M60" s="50">
        <f t="shared" si="16"/>
        <v>6.5025413474502658</v>
      </c>
      <c r="N60" s="50">
        <f t="shared" si="16"/>
        <v>1.8771929824561404</v>
      </c>
      <c r="O60" s="50">
        <f t="shared" si="16"/>
        <v>1.2666666666666666</v>
      </c>
      <c r="P60" s="50">
        <f t="shared" si="16"/>
        <v>1.654385964912281</v>
      </c>
      <c r="Q60" s="50">
        <f t="shared" si="16"/>
        <v>1.5074536281520172</v>
      </c>
      <c r="R60" s="50">
        <f t="shared" si="16"/>
        <v>0.54385964912280704</v>
      </c>
      <c r="S60" s="50">
        <f t="shared" si="16"/>
        <v>0.96359397902921062</v>
      </c>
      <c r="T60" s="50">
        <f t="shared" si="16"/>
        <v>0.1968421052631579</v>
      </c>
      <c r="U60" s="50">
        <f t="shared" si="16"/>
        <v>18.899466618055008</v>
      </c>
      <c r="V60" s="50">
        <f t="shared" si="16"/>
        <v>9.4900082668925503</v>
      </c>
      <c r="W60" s="50">
        <f t="shared" si="16"/>
        <v>9.4094583511624599</v>
      </c>
      <c r="X60" s="50">
        <f t="shared" si="16"/>
        <v>19.186927426948259</v>
      </c>
      <c r="Y60" s="50">
        <f t="shared" si="16"/>
        <v>9.6372614623586887</v>
      </c>
      <c r="Z60" s="50">
        <f t="shared" si="16"/>
        <v>9.5496659645895736</v>
      </c>
      <c r="AA60" s="50">
        <f t="shared" si="16"/>
        <v>34.35116430302768</v>
      </c>
      <c r="AB60" s="50">
        <f t="shared" si="16"/>
        <v>9.338875769140552</v>
      </c>
      <c r="AC60" s="50">
        <f t="shared" si="16"/>
        <v>7.9103305831261466</v>
      </c>
      <c r="AD60" s="50">
        <f t="shared" si="16"/>
        <v>8.2794718938873419</v>
      </c>
      <c r="AE60" s="50">
        <f t="shared" si="16"/>
        <v>8.8224860568736396</v>
      </c>
      <c r="AF60" s="46"/>
      <c r="AG60" s="46"/>
      <c r="AH60" s="46"/>
    </row>
    <row r="61" spans="1:34" ht="20.25">
      <c r="C61" s="50"/>
      <c r="D61" s="51"/>
      <c r="E61" s="52"/>
      <c r="F61" s="52"/>
      <c r="G61" s="52"/>
      <c r="H61" s="53"/>
      <c r="I61" s="54"/>
      <c r="J61" s="54"/>
      <c r="K61" s="54"/>
      <c r="L61" s="54"/>
      <c r="M61" s="55"/>
      <c r="N61" s="54"/>
      <c r="O61" s="54"/>
      <c r="P61" s="54"/>
      <c r="Q61" s="54"/>
      <c r="R61" s="54"/>
      <c r="S61" s="54"/>
      <c r="T61" s="54"/>
      <c r="U61" s="56"/>
      <c r="V61" s="57"/>
      <c r="W61" s="57"/>
      <c r="X61" s="58"/>
      <c r="Y61" s="59"/>
      <c r="Z61" s="59"/>
      <c r="AA61" s="60"/>
      <c r="AB61" s="61"/>
      <c r="AC61" s="61"/>
      <c r="AD61" s="61"/>
      <c r="AE61" s="61"/>
      <c r="AF61" s="46"/>
      <c r="AG61" s="46"/>
      <c r="AH61" s="46"/>
    </row>
    <row r="62" spans="1:34" ht="20.25">
      <c r="C62" s="50"/>
      <c r="D62" s="51"/>
      <c r="E62" s="52"/>
      <c r="F62" s="52"/>
      <c r="G62" s="52"/>
      <c r="H62" s="53"/>
      <c r="I62" s="54"/>
      <c r="J62" s="54"/>
      <c r="K62" s="54"/>
      <c r="L62" s="54"/>
      <c r="M62" s="55"/>
      <c r="N62" s="54"/>
      <c r="O62" s="54"/>
      <c r="P62" s="54"/>
      <c r="Q62" s="54"/>
      <c r="R62" s="54"/>
      <c r="S62" s="54"/>
      <c r="T62" s="54"/>
      <c r="U62" s="56"/>
      <c r="V62" s="57"/>
      <c r="W62" s="57"/>
      <c r="X62" s="58"/>
      <c r="Y62" s="59"/>
      <c r="Z62" s="59"/>
      <c r="AA62" s="60"/>
      <c r="AB62" s="61"/>
      <c r="AC62" s="61"/>
      <c r="AD62" s="61"/>
      <c r="AE62" s="61"/>
      <c r="AF62" s="46"/>
      <c r="AG62" s="46"/>
      <c r="AH62" s="46"/>
    </row>
    <row r="63" spans="1:34" ht="20.25">
      <c r="C63" s="50"/>
      <c r="D63" s="51"/>
      <c r="E63" s="52"/>
      <c r="F63" s="52"/>
      <c r="G63" s="52"/>
      <c r="H63" s="53"/>
      <c r="I63" s="54"/>
      <c r="J63" s="54"/>
      <c r="K63" s="54"/>
      <c r="L63" s="54"/>
      <c r="M63" s="55"/>
      <c r="N63" s="54"/>
      <c r="O63" s="54"/>
      <c r="P63" s="54"/>
      <c r="Q63" s="54"/>
      <c r="R63" s="54"/>
      <c r="S63" s="54"/>
      <c r="T63" s="54"/>
      <c r="U63" s="56"/>
      <c r="V63" s="57"/>
      <c r="W63" s="57"/>
      <c r="X63" s="58"/>
      <c r="Y63" s="59"/>
      <c r="Z63" s="59"/>
      <c r="AA63" s="60"/>
      <c r="AB63" s="61"/>
      <c r="AC63" s="61"/>
      <c r="AD63" s="61"/>
      <c r="AE63" s="61"/>
      <c r="AF63" s="46"/>
      <c r="AG63" s="46"/>
      <c r="AH63" s="46"/>
    </row>
    <row r="64" spans="1:34" ht="20.25">
      <c r="C64" s="50"/>
      <c r="D64" s="51"/>
      <c r="E64" s="52"/>
      <c r="F64" s="52"/>
      <c r="G64" s="52"/>
      <c r="H64" s="53"/>
      <c r="I64" s="54"/>
      <c r="J64" s="54"/>
      <c r="K64" s="54"/>
      <c r="L64" s="54"/>
      <c r="M64" s="55"/>
      <c r="N64" s="54"/>
      <c r="O64" s="54"/>
      <c r="P64" s="54"/>
      <c r="Q64" s="54"/>
      <c r="R64" s="54"/>
      <c r="S64" s="54"/>
      <c r="T64" s="54"/>
      <c r="U64" s="56"/>
      <c r="V64" s="57"/>
      <c r="W64" s="57"/>
      <c r="X64" s="58"/>
      <c r="Y64" s="59"/>
      <c r="Z64" s="59"/>
      <c r="AA64" s="60"/>
      <c r="AB64" s="61"/>
      <c r="AC64" s="61"/>
      <c r="AD64" s="61"/>
      <c r="AE64" s="61"/>
      <c r="AF64" s="46"/>
      <c r="AG64" s="46"/>
      <c r="AH64" s="46"/>
    </row>
    <row r="65" spans="3:34" ht="20.25">
      <c r="C65" s="50"/>
      <c r="D65" s="51"/>
      <c r="E65" s="52"/>
      <c r="F65" s="52"/>
      <c r="G65" s="52"/>
      <c r="H65" s="53"/>
      <c r="I65" s="54"/>
      <c r="J65" s="54"/>
      <c r="K65" s="54"/>
      <c r="L65" s="54"/>
      <c r="M65" s="55"/>
      <c r="N65" s="54"/>
      <c r="O65" s="54"/>
      <c r="P65" s="54"/>
      <c r="Q65" s="54"/>
      <c r="R65" s="54"/>
      <c r="S65" s="54"/>
      <c r="T65" s="54"/>
      <c r="U65" s="56"/>
      <c r="V65" s="57"/>
      <c r="W65" s="57"/>
      <c r="X65" s="58"/>
      <c r="Y65" s="59"/>
      <c r="Z65" s="59"/>
      <c r="AA65" s="60"/>
      <c r="AB65" s="61"/>
      <c r="AC65" s="61"/>
      <c r="AD65" s="61"/>
      <c r="AE65" s="61"/>
      <c r="AF65" s="46"/>
      <c r="AG65" s="46"/>
      <c r="AH65" s="46"/>
    </row>
    <row r="66" spans="3:34" ht="20.25">
      <c r="C66" s="50"/>
      <c r="D66" s="51"/>
      <c r="E66" s="52"/>
      <c r="F66" s="52"/>
      <c r="G66" s="52"/>
      <c r="H66" s="53"/>
      <c r="I66" s="54"/>
      <c r="J66" s="54"/>
      <c r="K66" s="54"/>
      <c r="L66" s="54"/>
      <c r="M66" s="55"/>
      <c r="N66" s="54"/>
      <c r="O66" s="54"/>
      <c r="P66" s="54"/>
      <c r="Q66" s="54"/>
      <c r="R66" s="54"/>
      <c r="S66" s="54"/>
      <c r="T66" s="54"/>
      <c r="U66" s="56"/>
      <c r="V66" s="57"/>
      <c r="W66" s="57"/>
      <c r="X66" s="58"/>
      <c r="Y66" s="59"/>
      <c r="Z66" s="59"/>
      <c r="AA66" s="60"/>
      <c r="AB66" s="61"/>
      <c r="AC66" s="61"/>
      <c r="AD66" s="61"/>
      <c r="AE66" s="61"/>
      <c r="AF66" s="46"/>
      <c r="AG66" s="46"/>
      <c r="AH66" s="46"/>
    </row>
    <row r="67" spans="3:34" ht="20.25">
      <c r="C67" s="50"/>
      <c r="D67" s="51"/>
      <c r="E67" s="52"/>
      <c r="F67" s="52"/>
      <c r="G67" s="52"/>
      <c r="H67" s="53"/>
      <c r="I67" s="54"/>
      <c r="J67" s="54"/>
      <c r="K67" s="54"/>
      <c r="L67" s="54"/>
      <c r="M67" s="55"/>
      <c r="N67" s="54"/>
      <c r="O67" s="54"/>
      <c r="P67" s="54"/>
      <c r="Q67" s="54"/>
      <c r="R67" s="54"/>
      <c r="S67" s="54"/>
      <c r="T67" s="54"/>
      <c r="U67" s="56"/>
      <c r="V67" s="57"/>
      <c r="W67" s="57"/>
      <c r="X67" s="58"/>
      <c r="Y67" s="59"/>
      <c r="Z67" s="59"/>
      <c r="AA67" s="60"/>
      <c r="AB67" s="61"/>
      <c r="AC67" s="61"/>
      <c r="AD67" s="61"/>
      <c r="AE67" s="61"/>
      <c r="AF67" s="46"/>
      <c r="AG67" s="46"/>
      <c r="AH67" s="46"/>
    </row>
    <row r="68" spans="3:34" ht="20.25">
      <c r="C68" s="50"/>
      <c r="D68" s="51"/>
      <c r="E68" s="52"/>
      <c r="F68" s="52"/>
      <c r="G68" s="52"/>
      <c r="H68" s="53"/>
      <c r="I68" s="54"/>
      <c r="J68" s="54"/>
      <c r="K68" s="54"/>
      <c r="L68" s="54"/>
      <c r="M68" s="55"/>
      <c r="N68" s="54"/>
      <c r="O68" s="54"/>
      <c r="P68" s="54"/>
      <c r="Q68" s="54"/>
      <c r="R68" s="54"/>
      <c r="S68" s="54"/>
      <c r="T68" s="54"/>
      <c r="U68" s="56"/>
      <c r="V68" s="57"/>
      <c r="W68" s="57"/>
      <c r="X68" s="58"/>
      <c r="Y68" s="59"/>
      <c r="Z68" s="59"/>
      <c r="AA68" s="60"/>
      <c r="AB68" s="61"/>
      <c r="AC68" s="61"/>
      <c r="AD68" s="61"/>
      <c r="AE68" s="61"/>
      <c r="AF68" s="46"/>
      <c r="AG68" s="46"/>
      <c r="AH68" s="46"/>
    </row>
    <row r="69" spans="3:34" ht="20.25">
      <c r="C69" s="50"/>
      <c r="D69" s="51"/>
      <c r="E69" s="52"/>
      <c r="F69" s="52"/>
      <c r="G69" s="52"/>
      <c r="H69" s="53"/>
      <c r="I69" s="54"/>
      <c r="J69" s="54"/>
      <c r="K69" s="54"/>
      <c r="L69" s="54"/>
      <c r="M69" s="55"/>
      <c r="N69" s="54"/>
      <c r="O69" s="54"/>
      <c r="P69" s="54"/>
      <c r="Q69" s="54"/>
      <c r="R69" s="54"/>
      <c r="S69" s="54"/>
      <c r="T69" s="54"/>
      <c r="U69" s="56"/>
      <c r="V69" s="57"/>
      <c r="W69" s="57"/>
      <c r="X69" s="58"/>
      <c r="Y69" s="59"/>
      <c r="Z69" s="59"/>
      <c r="AA69" s="60"/>
      <c r="AB69" s="61"/>
      <c r="AC69" s="61"/>
      <c r="AD69" s="61"/>
      <c r="AE69" s="61"/>
      <c r="AF69" s="46"/>
      <c r="AG69" s="46"/>
      <c r="AH69" s="46"/>
    </row>
    <row r="70" spans="3:34" ht="20.25">
      <c r="D70" s="63"/>
      <c r="X70" s="70"/>
      <c r="Y70" s="71"/>
      <c r="Z70" s="71"/>
    </row>
    <row r="71" spans="3:34" ht="20.25">
      <c r="D71" s="63"/>
      <c r="X71" s="70"/>
      <c r="Y71" s="71"/>
      <c r="Z71" s="71"/>
    </row>
    <row r="72" spans="3:34" ht="20.25">
      <c r="D72" s="63"/>
      <c r="X72" s="70"/>
      <c r="Y72" s="71"/>
      <c r="Z72" s="71"/>
    </row>
    <row r="73" spans="3:34" ht="20.25">
      <c r="D73" s="63"/>
      <c r="X73" s="70"/>
      <c r="Y73" s="71"/>
      <c r="Z73" s="71"/>
    </row>
    <row r="74" spans="3:34" ht="20.25">
      <c r="D74" s="63"/>
      <c r="X74" s="70"/>
      <c r="Y74" s="71"/>
      <c r="Z74" s="71"/>
    </row>
    <row r="75" spans="3:34" ht="20.25">
      <c r="D75" s="63"/>
      <c r="X75" s="70"/>
      <c r="Y75" s="71"/>
      <c r="Z75" s="71"/>
    </row>
    <row r="76" spans="3:34" ht="20.25">
      <c r="D76" s="63"/>
      <c r="X76" s="70"/>
      <c r="Y76" s="71"/>
      <c r="Z76" s="71"/>
    </row>
    <row r="77" spans="3:34" ht="20.25">
      <c r="D77" s="63"/>
      <c r="X77" s="70"/>
      <c r="Y77" s="71"/>
      <c r="Z77" s="71"/>
    </row>
    <row r="78" spans="3:34" ht="20.25">
      <c r="D78" s="63"/>
      <c r="X78" s="70"/>
      <c r="Y78" s="71"/>
      <c r="Z78" s="71"/>
    </row>
    <row r="79" spans="3:34" ht="20.25">
      <c r="D79" s="63"/>
      <c r="X79" s="70"/>
      <c r="Y79" s="71"/>
      <c r="Z79" s="71"/>
    </row>
    <row r="80" spans="3:34" ht="20.25">
      <c r="D80" s="63"/>
      <c r="X80" s="70"/>
      <c r="Y80" s="71"/>
      <c r="Z80" s="71"/>
    </row>
    <row r="81" spans="4:26" ht="20.25">
      <c r="D81" s="63"/>
      <c r="X81" s="70"/>
      <c r="Y81" s="71"/>
      <c r="Z81" s="71"/>
    </row>
    <row r="82" spans="4:26" ht="20.25">
      <c r="D82" s="63"/>
      <c r="X82" s="70"/>
      <c r="Y82" s="71"/>
      <c r="Z82" s="71"/>
    </row>
    <row r="83" spans="4:26" ht="20.25">
      <c r="D83" s="63"/>
      <c r="X83" s="70"/>
      <c r="Y83" s="71"/>
      <c r="Z83" s="71"/>
    </row>
    <row r="84" spans="4:26" ht="20.25">
      <c r="D84" s="63"/>
      <c r="X84" s="70"/>
      <c r="Y84" s="71"/>
      <c r="Z84" s="71"/>
    </row>
    <row r="85" spans="4:26" ht="20.25">
      <c r="D85" s="63"/>
      <c r="X85" s="70"/>
      <c r="Y85" s="71"/>
      <c r="Z85" s="71"/>
    </row>
    <row r="86" spans="4:26" ht="20.25">
      <c r="D86" s="63"/>
      <c r="X86" s="70"/>
      <c r="Y86" s="71"/>
      <c r="Z86" s="71"/>
    </row>
    <row r="87" spans="4:26" ht="20.25">
      <c r="D87" s="63"/>
      <c r="X87" s="70"/>
      <c r="Y87" s="71"/>
      <c r="Z87" s="71"/>
    </row>
    <row r="88" spans="4:26" ht="20.25">
      <c r="D88" s="63"/>
      <c r="X88" s="70"/>
      <c r="Y88" s="71"/>
      <c r="Z88" s="71"/>
    </row>
    <row r="89" spans="4:26" ht="20.25">
      <c r="D89" s="63"/>
      <c r="X89" s="70"/>
      <c r="Y89" s="71"/>
      <c r="Z89" s="71"/>
    </row>
    <row r="90" spans="4:26" ht="20.25">
      <c r="D90" s="63"/>
      <c r="X90" s="70"/>
      <c r="Y90" s="71"/>
      <c r="Z90" s="71"/>
    </row>
    <row r="91" spans="4:26" ht="20.25">
      <c r="D91" s="63"/>
      <c r="X91" s="70"/>
      <c r="Y91" s="71"/>
      <c r="Z91" s="71"/>
    </row>
    <row r="92" spans="4:26" ht="20.25">
      <c r="D92" s="63"/>
      <c r="X92" s="70"/>
      <c r="Y92" s="71"/>
      <c r="Z92" s="71"/>
    </row>
    <row r="93" spans="4:26" ht="20.25">
      <c r="D93" s="63"/>
      <c r="X93" s="70"/>
      <c r="Y93" s="71"/>
      <c r="Z93" s="71"/>
    </row>
    <row r="94" spans="4:26" ht="20.25">
      <c r="D94" s="63"/>
      <c r="X94" s="70"/>
      <c r="Y94" s="71"/>
      <c r="Z94" s="71"/>
    </row>
    <row r="95" spans="4:26" ht="20.25">
      <c r="D95" s="63"/>
      <c r="X95" s="70"/>
      <c r="Y95" s="71"/>
      <c r="Z95" s="71"/>
    </row>
    <row r="96" spans="4:26" ht="20.25">
      <c r="D96" s="63"/>
      <c r="X96" s="70"/>
      <c r="Y96" s="71"/>
      <c r="Z96" s="71"/>
    </row>
    <row r="97" spans="4:26" ht="20.25">
      <c r="D97" s="63"/>
      <c r="X97" s="70"/>
      <c r="Y97" s="71"/>
      <c r="Z97" s="71"/>
    </row>
    <row r="98" spans="4:26" ht="20.25">
      <c r="D98" s="63"/>
      <c r="X98" s="70"/>
      <c r="Y98" s="71"/>
      <c r="Z98" s="71"/>
    </row>
    <row r="99" spans="4:26" ht="20.25">
      <c r="D99" s="63"/>
      <c r="X99" s="70"/>
      <c r="Y99" s="71"/>
      <c r="Z99" s="71"/>
    </row>
    <row r="100" spans="4:26" ht="20.25">
      <c r="D100" s="63"/>
      <c r="X100" s="70"/>
      <c r="Y100" s="71"/>
      <c r="Z100" s="71"/>
    </row>
    <row r="101" spans="4:26" ht="20.25">
      <c r="D101" s="63"/>
      <c r="X101" s="70"/>
      <c r="Y101" s="71"/>
      <c r="Z101" s="71"/>
    </row>
    <row r="102" spans="4:26" ht="20.25">
      <c r="D102" s="63"/>
      <c r="X102" s="70"/>
      <c r="Y102" s="71"/>
      <c r="Z102" s="71"/>
    </row>
    <row r="103" spans="4:26" ht="20.25">
      <c r="D103" s="63"/>
      <c r="X103" s="70"/>
      <c r="Y103" s="71"/>
      <c r="Z103" s="71"/>
    </row>
    <row r="104" spans="4:26" ht="20.25">
      <c r="D104" s="63"/>
      <c r="X104" s="70"/>
      <c r="Y104" s="71"/>
      <c r="Z104" s="71"/>
    </row>
    <row r="105" spans="4:26" ht="20.25">
      <c r="D105" s="63"/>
      <c r="X105" s="70"/>
      <c r="Y105" s="71"/>
      <c r="Z105" s="71"/>
    </row>
    <row r="106" spans="4:26" ht="20.25">
      <c r="D106" s="63"/>
      <c r="X106" s="70"/>
      <c r="Y106" s="71"/>
      <c r="Z106" s="71"/>
    </row>
    <row r="107" spans="4:26" ht="20.25">
      <c r="D107" s="63"/>
      <c r="X107" s="70"/>
      <c r="Y107" s="71"/>
      <c r="Z107" s="71"/>
    </row>
    <row r="108" spans="4:26" ht="20.25">
      <c r="D108" s="63"/>
      <c r="X108" s="70"/>
      <c r="Y108" s="71"/>
      <c r="Z108" s="71"/>
    </row>
    <row r="109" spans="4:26" ht="20.25">
      <c r="D109" s="63"/>
      <c r="X109" s="70"/>
      <c r="Y109" s="71"/>
      <c r="Z109" s="71"/>
    </row>
    <row r="110" spans="4:26" ht="20.25">
      <c r="D110" s="63"/>
      <c r="X110" s="70"/>
      <c r="Y110" s="71"/>
      <c r="Z110" s="71"/>
    </row>
    <row r="111" spans="4:26" ht="20.25">
      <c r="D111" s="63"/>
      <c r="X111" s="70"/>
      <c r="Y111" s="71"/>
      <c r="Z111" s="71"/>
    </row>
    <row r="112" spans="4:26" ht="20.25">
      <c r="D112" s="63"/>
      <c r="X112" s="70"/>
      <c r="Y112" s="71"/>
      <c r="Z112" s="71"/>
    </row>
    <row r="113" spans="4:26" ht="20.25">
      <c r="D113" s="63"/>
      <c r="X113" s="70"/>
      <c r="Y113" s="71"/>
      <c r="Z113" s="71"/>
    </row>
    <row r="114" spans="4:26" ht="20.25">
      <c r="D114" s="63"/>
      <c r="X114" s="70"/>
      <c r="Y114" s="71"/>
      <c r="Z114" s="71"/>
    </row>
    <row r="115" spans="4:26" ht="20.25">
      <c r="D115" s="63"/>
      <c r="X115" s="70"/>
      <c r="Y115" s="71"/>
      <c r="Z115" s="71"/>
    </row>
    <row r="116" spans="4:26" ht="20.25">
      <c r="D116" s="63"/>
      <c r="X116" s="70"/>
      <c r="Y116" s="71"/>
      <c r="Z116" s="71"/>
    </row>
    <row r="117" spans="4:26" ht="20.25">
      <c r="D117" s="63"/>
      <c r="X117" s="70"/>
      <c r="Y117" s="71"/>
      <c r="Z117" s="71"/>
    </row>
    <row r="118" spans="4:26" ht="20.25">
      <c r="D118" s="63"/>
      <c r="X118" s="70"/>
      <c r="Y118" s="71"/>
      <c r="Z118" s="71"/>
    </row>
    <row r="119" spans="4:26" ht="20.25">
      <c r="D119" s="63"/>
      <c r="X119" s="70"/>
      <c r="Y119" s="71"/>
      <c r="Z119" s="71"/>
    </row>
    <row r="120" spans="4:26" ht="20.25">
      <c r="D120" s="63"/>
      <c r="X120" s="70"/>
      <c r="Y120" s="71"/>
      <c r="Z120" s="71"/>
    </row>
    <row r="121" spans="4:26" ht="20.25">
      <c r="D121" s="63"/>
      <c r="X121" s="70"/>
      <c r="Y121" s="71"/>
      <c r="Z121" s="71"/>
    </row>
    <row r="122" spans="4:26" ht="20.25">
      <c r="D122" s="63"/>
      <c r="X122" s="70"/>
      <c r="Y122" s="71"/>
      <c r="Z122" s="71"/>
    </row>
    <row r="123" spans="4:26" ht="20.25">
      <c r="D123" s="63"/>
      <c r="X123" s="70"/>
      <c r="Y123" s="71"/>
      <c r="Z123" s="71"/>
    </row>
    <row r="124" spans="4:26" ht="20.25">
      <c r="D124" s="63"/>
      <c r="X124" s="70"/>
      <c r="Y124" s="71"/>
      <c r="Z124" s="71"/>
    </row>
    <row r="125" spans="4:26" ht="20.25">
      <c r="D125" s="63"/>
      <c r="X125" s="70"/>
      <c r="Y125" s="71"/>
      <c r="Z125" s="71"/>
    </row>
    <row r="126" spans="4:26" ht="20.25">
      <c r="D126" s="63"/>
      <c r="X126" s="70"/>
      <c r="Y126" s="71"/>
      <c r="Z126" s="71"/>
    </row>
    <row r="127" spans="4:26" ht="20.25">
      <c r="D127" s="63"/>
      <c r="X127" s="70"/>
      <c r="Y127" s="71"/>
      <c r="Z127" s="71"/>
    </row>
    <row r="128" spans="4:26" ht="20.25">
      <c r="D128" s="63"/>
      <c r="X128" s="70"/>
      <c r="Y128" s="71"/>
      <c r="Z128" s="71"/>
    </row>
    <row r="129" spans="4:26" ht="20.25">
      <c r="D129" s="63"/>
      <c r="X129" s="70"/>
      <c r="Y129" s="71"/>
      <c r="Z129" s="71"/>
    </row>
    <row r="130" spans="4:26" ht="20.25">
      <c r="D130" s="63"/>
      <c r="X130" s="70"/>
      <c r="Y130" s="71"/>
      <c r="Z130" s="71"/>
    </row>
    <row r="131" spans="4:26" ht="20.25">
      <c r="D131" s="63"/>
      <c r="X131" s="70"/>
      <c r="Y131" s="71"/>
      <c r="Z131" s="71"/>
    </row>
    <row r="132" spans="4:26" ht="20.25">
      <c r="D132" s="63"/>
      <c r="X132" s="70"/>
      <c r="Y132" s="71"/>
      <c r="Z132" s="71"/>
    </row>
    <row r="133" spans="4:26" ht="20.25">
      <c r="D133" s="63"/>
      <c r="X133" s="70"/>
      <c r="Y133" s="71"/>
      <c r="Z133" s="71"/>
    </row>
    <row r="134" spans="4:26" ht="20.25">
      <c r="D134" s="63"/>
      <c r="X134" s="70"/>
      <c r="Y134" s="71"/>
      <c r="Z134" s="71"/>
    </row>
    <row r="135" spans="4:26" ht="20.25">
      <c r="D135" s="63"/>
      <c r="X135" s="70"/>
      <c r="Y135" s="71"/>
      <c r="Z135" s="71"/>
    </row>
    <row r="136" spans="4:26" ht="20.25">
      <c r="D136" s="63"/>
      <c r="X136" s="70"/>
      <c r="Y136" s="71"/>
      <c r="Z136" s="71"/>
    </row>
    <row r="137" spans="4:26" ht="20.25">
      <c r="D137" s="63"/>
      <c r="X137" s="70"/>
      <c r="Y137" s="71"/>
      <c r="Z137" s="71"/>
    </row>
    <row r="138" spans="4:26" ht="20.25">
      <c r="D138" s="63"/>
      <c r="X138" s="70"/>
      <c r="Y138" s="71"/>
      <c r="Z138" s="71"/>
    </row>
    <row r="139" spans="4:26" ht="20.25">
      <c r="D139" s="63"/>
      <c r="X139" s="70"/>
      <c r="Y139" s="71"/>
      <c r="Z139" s="71"/>
    </row>
    <row r="140" spans="4:26" ht="20.25">
      <c r="D140" s="63"/>
      <c r="X140" s="70"/>
      <c r="Y140" s="71"/>
      <c r="Z140" s="71"/>
    </row>
    <row r="141" spans="4:26" ht="20.25">
      <c r="D141" s="63"/>
      <c r="X141" s="70"/>
      <c r="Y141" s="71"/>
      <c r="Z141" s="71"/>
    </row>
    <row r="142" spans="4:26" ht="20.25">
      <c r="D142" s="63"/>
      <c r="X142" s="70"/>
      <c r="Y142" s="71"/>
      <c r="Z142" s="71"/>
    </row>
    <row r="143" spans="4:26" ht="20.25">
      <c r="D143" s="63"/>
      <c r="X143" s="70"/>
      <c r="Y143" s="71"/>
      <c r="Z143" s="71"/>
    </row>
    <row r="144" spans="4:26" ht="20.25">
      <c r="D144" s="63"/>
      <c r="X144" s="70"/>
      <c r="Y144" s="71"/>
      <c r="Z144" s="71"/>
    </row>
    <row r="145" spans="4:26" ht="20.25">
      <c r="D145" s="63"/>
      <c r="X145" s="70"/>
      <c r="Y145" s="71"/>
      <c r="Z145" s="71"/>
    </row>
    <row r="146" spans="4:26" ht="20.25">
      <c r="D146" s="63"/>
      <c r="X146" s="70"/>
      <c r="Y146" s="71"/>
      <c r="Z146" s="71"/>
    </row>
    <row r="147" spans="4:26" ht="20.25">
      <c r="D147" s="63"/>
      <c r="X147" s="70"/>
      <c r="Y147" s="71"/>
      <c r="Z147" s="71"/>
    </row>
    <row r="148" spans="4:26" ht="20.25">
      <c r="D148" s="63"/>
      <c r="X148" s="70"/>
      <c r="Y148" s="71"/>
      <c r="Z148" s="71"/>
    </row>
    <row r="149" spans="4:26" ht="20.25">
      <c r="D149" s="63"/>
      <c r="X149" s="70"/>
      <c r="Y149" s="71"/>
      <c r="Z149" s="71"/>
    </row>
    <row r="150" spans="4:26" ht="20.25">
      <c r="D150" s="63"/>
      <c r="X150" s="70"/>
      <c r="Y150" s="71"/>
      <c r="Z150" s="71"/>
    </row>
    <row r="151" spans="4:26" ht="20.25">
      <c r="D151" s="63"/>
      <c r="X151" s="70"/>
      <c r="Y151" s="71"/>
      <c r="Z151" s="71"/>
    </row>
    <row r="152" spans="4:26" ht="20.25">
      <c r="D152" s="63"/>
      <c r="X152" s="70"/>
      <c r="Y152" s="71"/>
      <c r="Z152" s="71"/>
    </row>
    <row r="153" spans="4:26" ht="20.25">
      <c r="D153" s="63"/>
      <c r="X153" s="70"/>
      <c r="Y153" s="71"/>
      <c r="Z153" s="71"/>
    </row>
    <row r="154" spans="4:26" ht="20.25">
      <c r="D154" s="63"/>
      <c r="X154" s="70"/>
      <c r="Y154" s="71"/>
      <c r="Z154" s="71"/>
    </row>
    <row r="155" spans="4:26" ht="20.25">
      <c r="D155" s="63"/>
      <c r="X155" s="70"/>
      <c r="Y155" s="71"/>
      <c r="Z155" s="71"/>
    </row>
    <row r="156" spans="4:26" ht="20.25">
      <c r="D156" s="63"/>
      <c r="X156" s="70"/>
      <c r="Y156" s="71"/>
      <c r="Z156" s="71"/>
    </row>
    <row r="157" spans="4:26" ht="20.25">
      <c r="D157" s="63"/>
      <c r="X157" s="70"/>
      <c r="Y157" s="71"/>
      <c r="Z157" s="71"/>
    </row>
    <row r="158" spans="4:26" ht="20.25">
      <c r="D158" s="63"/>
      <c r="X158" s="70"/>
      <c r="Y158" s="71"/>
      <c r="Z158" s="71"/>
    </row>
    <row r="159" spans="4:26" ht="20.25">
      <c r="D159" s="63"/>
      <c r="X159" s="70"/>
      <c r="Y159" s="71"/>
      <c r="Z159" s="71"/>
    </row>
    <row r="160" spans="4:26" ht="20.25">
      <c r="D160" s="63"/>
      <c r="X160" s="70"/>
      <c r="Y160" s="71"/>
      <c r="Z160" s="71"/>
    </row>
    <row r="161" spans="4:26" ht="20.25">
      <c r="D161" s="63"/>
      <c r="X161" s="70"/>
      <c r="Y161" s="71"/>
      <c r="Z161" s="71"/>
    </row>
    <row r="162" spans="4:26" ht="20.25">
      <c r="D162" s="63"/>
      <c r="X162" s="70"/>
      <c r="Y162" s="71"/>
      <c r="Z162" s="71"/>
    </row>
    <row r="163" spans="4:26" ht="20.25">
      <c r="D163" s="63"/>
      <c r="X163" s="70"/>
      <c r="Y163" s="71"/>
      <c r="Z163" s="71"/>
    </row>
    <row r="164" spans="4:26" ht="20.25">
      <c r="D164" s="63"/>
      <c r="X164" s="70"/>
      <c r="Y164" s="71"/>
      <c r="Z164" s="71"/>
    </row>
    <row r="165" spans="4:26" ht="20.25">
      <c r="D165" s="63"/>
      <c r="X165" s="70"/>
      <c r="Y165" s="71"/>
      <c r="Z165" s="71"/>
    </row>
    <row r="166" spans="4:26" ht="20.25">
      <c r="D166" s="63"/>
      <c r="X166" s="70"/>
      <c r="Y166" s="71"/>
      <c r="Z166" s="71"/>
    </row>
    <row r="167" spans="4:26" ht="20.25">
      <c r="D167" s="63"/>
      <c r="X167" s="70"/>
      <c r="Y167" s="71"/>
      <c r="Z167" s="71"/>
    </row>
    <row r="168" spans="4:26" ht="20.25">
      <c r="D168" s="63"/>
      <c r="X168" s="70"/>
      <c r="Y168" s="71"/>
      <c r="Z168" s="71"/>
    </row>
    <row r="169" spans="4:26" ht="20.25">
      <c r="D169" s="63"/>
      <c r="X169" s="70"/>
      <c r="Y169" s="71"/>
      <c r="Z169" s="71"/>
    </row>
    <row r="170" spans="4:26" ht="20.25">
      <c r="D170" s="63"/>
      <c r="X170" s="70"/>
      <c r="Y170" s="71"/>
      <c r="Z170" s="71"/>
    </row>
    <row r="171" spans="4:26" ht="20.25">
      <c r="D171" s="63"/>
      <c r="X171" s="70"/>
      <c r="Y171" s="71"/>
      <c r="Z171" s="71"/>
    </row>
    <row r="172" spans="4:26" ht="20.25">
      <c r="D172" s="63"/>
      <c r="X172" s="70"/>
      <c r="Y172" s="71"/>
      <c r="Z172" s="71"/>
    </row>
    <row r="173" spans="4:26" ht="20.25">
      <c r="D173" s="63"/>
      <c r="X173" s="70"/>
      <c r="Y173" s="71"/>
      <c r="Z173" s="71"/>
    </row>
    <row r="174" spans="4:26" ht="20.25">
      <c r="D174" s="63"/>
      <c r="X174" s="70"/>
      <c r="Y174" s="71"/>
      <c r="Z174" s="71"/>
    </row>
    <row r="175" spans="4:26" ht="20.25">
      <c r="D175" s="63"/>
      <c r="X175" s="70"/>
      <c r="Y175" s="71"/>
      <c r="Z175" s="71"/>
    </row>
    <row r="176" spans="4:26" ht="20.25">
      <c r="D176" s="63"/>
      <c r="X176" s="70"/>
      <c r="Y176" s="71"/>
      <c r="Z176" s="71"/>
    </row>
    <row r="177" spans="4:26" ht="20.25">
      <c r="D177" s="63"/>
      <c r="X177" s="70"/>
      <c r="Y177" s="71"/>
      <c r="Z177" s="71"/>
    </row>
    <row r="178" spans="4:26" ht="20.25">
      <c r="D178" s="63"/>
      <c r="X178" s="70"/>
      <c r="Y178" s="71"/>
      <c r="Z178" s="71"/>
    </row>
    <row r="179" spans="4:26" ht="20.25">
      <c r="D179" s="63"/>
      <c r="X179" s="70"/>
      <c r="Y179" s="71"/>
      <c r="Z179" s="71"/>
    </row>
    <row r="180" spans="4:26" ht="20.25">
      <c r="D180" s="63"/>
      <c r="X180" s="70"/>
      <c r="Y180" s="71"/>
      <c r="Z180" s="71"/>
    </row>
    <row r="181" spans="4:26" ht="20.25">
      <c r="D181" s="63"/>
      <c r="X181" s="70"/>
      <c r="Y181" s="71"/>
      <c r="Z181" s="71"/>
    </row>
    <row r="182" spans="4:26" ht="20.25">
      <c r="D182" s="63"/>
      <c r="X182" s="70"/>
      <c r="Y182" s="71"/>
      <c r="Z182" s="71"/>
    </row>
    <row r="183" spans="4:26" ht="20.25">
      <c r="D183" s="63"/>
      <c r="X183" s="70"/>
      <c r="Y183" s="71"/>
      <c r="Z183" s="71"/>
    </row>
    <row r="184" spans="4:26" ht="20.25">
      <c r="D184" s="63"/>
      <c r="X184" s="70"/>
      <c r="Y184" s="71"/>
      <c r="Z184" s="71"/>
    </row>
    <row r="185" spans="4:26" ht="20.25">
      <c r="D185" s="63"/>
      <c r="X185" s="70"/>
      <c r="Y185" s="71"/>
      <c r="Z185" s="71"/>
    </row>
    <row r="186" spans="4:26" ht="20.25">
      <c r="D186" s="63"/>
      <c r="X186" s="70"/>
      <c r="Y186" s="71"/>
      <c r="Z186" s="71"/>
    </row>
    <row r="187" spans="4:26" ht="20.25">
      <c r="D187" s="63"/>
      <c r="X187" s="70"/>
      <c r="Y187" s="71"/>
      <c r="Z187" s="71"/>
    </row>
    <row r="188" spans="4:26" ht="20.25">
      <c r="D188" s="63"/>
      <c r="X188" s="70"/>
      <c r="Y188" s="71"/>
      <c r="Z188" s="71"/>
    </row>
    <row r="189" spans="4:26" ht="20.25">
      <c r="D189" s="63"/>
      <c r="X189" s="70"/>
      <c r="Y189" s="71"/>
      <c r="Z189" s="71"/>
    </row>
    <row r="190" spans="4:26" ht="20.25">
      <c r="D190" s="63"/>
      <c r="X190" s="70"/>
      <c r="Y190" s="71"/>
      <c r="Z190" s="71"/>
    </row>
    <row r="191" spans="4:26" ht="20.25">
      <c r="D191" s="63"/>
      <c r="X191" s="70"/>
      <c r="Y191" s="71"/>
      <c r="Z191" s="71"/>
    </row>
    <row r="192" spans="4:26" ht="20.25">
      <c r="D192" s="63"/>
      <c r="X192" s="70"/>
      <c r="Y192" s="71"/>
      <c r="Z192" s="71"/>
    </row>
    <row r="193" spans="4:26" ht="20.25">
      <c r="D193" s="63"/>
      <c r="X193" s="70"/>
      <c r="Y193" s="71"/>
      <c r="Z193" s="71"/>
    </row>
    <row r="194" spans="4:26" ht="20.25">
      <c r="D194" s="63"/>
      <c r="X194" s="70"/>
      <c r="Y194" s="71"/>
      <c r="Z194" s="71"/>
    </row>
    <row r="195" spans="4:26" ht="20.25">
      <c r="D195" s="63"/>
      <c r="X195" s="70"/>
      <c r="Y195" s="71"/>
      <c r="Z195" s="71"/>
    </row>
    <row r="196" spans="4:26" ht="20.25">
      <c r="D196" s="63"/>
      <c r="X196" s="70"/>
      <c r="Y196" s="71"/>
      <c r="Z196" s="71"/>
    </row>
    <row r="197" spans="4:26" ht="20.25">
      <c r="D197" s="63"/>
      <c r="X197" s="70"/>
      <c r="Y197" s="71"/>
      <c r="Z197" s="71"/>
    </row>
    <row r="198" spans="4:26" ht="20.25">
      <c r="D198" s="63"/>
      <c r="X198" s="70"/>
      <c r="Y198" s="71"/>
      <c r="Z198" s="71"/>
    </row>
    <row r="199" spans="4:26" ht="20.25">
      <c r="D199" s="63"/>
      <c r="X199" s="70"/>
      <c r="Y199" s="71"/>
      <c r="Z199" s="71"/>
    </row>
    <row r="200" spans="4:26" ht="20.25">
      <c r="D200" s="63"/>
      <c r="X200" s="70"/>
      <c r="Y200" s="71"/>
      <c r="Z200" s="71"/>
    </row>
    <row r="201" spans="4:26" ht="20.25">
      <c r="D201" s="63"/>
      <c r="X201" s="70"/>
      <c r="Y201" s="71"/>
      <c r="Z201" s="71"/>
    </row>
    <row r="202" spans="4:26" ht="20.25">
      <c r="D202" s="63"/>
      <c r="X202" s="70"/>
      <c r="Y202" s="71"/>
      <c r="Z202" s="71"/>
    </row>
    <row r="203" spans="4:26" ht="20.25">
      <c r="D203" s="63"/>
      <c r="X203" s="70"/>
      <c r="Y203" s="71"/>
      <c r="Z203" s="71"/>
    </row>
    <row r="204" spans="4:26" ht="20.25">
      <c r="D204" s="63"/>
      <c r="X204" s="70"/>
      <c r="Y204" s="71"/>
      <c r="Z204" s="71"/>
    </row>
    <row r="205" spans="4:26" ht="20.25">
      <c r="D205" s="63"/>
      <c r="X205" s="70"/>
      <c r="Y205" s="71"/>
      <c r="Z205" s="71"/>
    </row>
    <row r="206" spans="4:26" ht="20.25">
      <c r="D206" s="63"/>
      <c r="X206" s="70"/>
      <c r="Y206" s="71"/>
      <c r="Z206" s="71"/>
    </row>
    <row r="207" spans="4:26" ht="20.25">
      <c r="D207" s="63"/>
      <c r="X207" s="70"/>
      <c r="Y207" s="71"/>
      <c r="Z207" s="71"/>
    </row>
    <row r="208" spans="4:26" ht="20.25">
      <c r="D208" s="63"/>
      <c r="X208" s="70"/>
      <c r="Y208" s="71"/>
      <c r="Z208" s="71"/>
    </row>
    <row r="209" spans="4:26" ht="20.25">
      <c r="D209" s="63"/>
      <c r="X209" s="70"/>
      <c r="Y209" s="71"/>
      <c r="Z209" s="71"/>
    </row>
    <row r="210" spans="4:26" ht="20.25">
      <c r="D210" s="63"/>
      <c r="X210" s="70"/>
      <c r="Y210" s="71"/>
      <c r="Z210" s="71"/>
    </row>
    <row r="211" spans="4:26" ht="20.25">
      <c r="D211" s="63"/>
      <c r="X211" s="70"/>
      <c r="Y211" s="71"/>
      <c r="Z211" s="71"/>
    </row>
    <row r="212" spans="4:26" ht="20.25">
      <c r="D212" s="63"/>
      <c r="X212" s="70"/>
      <c r="Y212" s="71"/>
      <c r="Z212" s="71"/>
    </row>
    <row r="213" spans="4:26" ht="20.25">
      <c r="D213" s="63"/>
      <c r="X213" s="70"/>
      <c r="Y213" s="71"/>
      <c r="Z213" s="71"/>
    </row>
    <row r="214" spans="4:26" ht="20.25">
      <c r="D214" s="63"/>
      <c r="X214" s="70"/>
      <c r="Y214" s="71"/>
      <c r="Z214" s="71"/>
    </row>
    <row r="215" spans="4:26" ht="20.25">
      <c r="D215" s="63"/>
      <c r="X215" s="70"/>
      <c r="Y215" s="71"/>
      <c r="Z215" s="71"/>
    </row>
    <row r="216" spans="4:26" ht="20.25">
      <c r="D216" s="63"/>
      <c r="X216" s="70"/>
      <c r="Y216" s="71"/>
      <c r="Z216" s="71"/>
    </row>
    <row r="217" spans="4:26" ht="20.25">
      <c r="D217" s="63"/>
      <c r="X217" s="70"/>
      <c r="Y217" s="71"/>
      <c r="Z217" s="71"/>
    </row>
    <row r="218" spans="4:26" ht="20.25">
      <c r="D218" s="63"/>
      <c r="X218" s="70"/>
      <c r="Y218" s="71"/>
      <c r="Z218" s="71"/>
    </row>
    <row r="219" spans="4:26" ht="20.25">
      <c r="D219" s="63"/>
      <c r="X219" s="70"/>
      <c r="Y219" s="71"/>
      <c r="Z219" s="71"/>
    </row>
    <row r="220" spans="4:26" ht="20.25">
      <c r="D220" s="63"/>
      <c r="X220" s="70"/>
      <c r="Y220" s="71"/>
      <c r="Z220" s="71"/>
    </row>
    <row r="221" spans="4:26" ht="20.25">
      <c r="D221" s="63"/>
      <c r="X221" s="70"/>
      <c r="Y221" s="71"/>
      <c r="Z221" s="71"/>
    </row>
    <row r="222" spans="4:26" ht="20.25">
      <c r="D222" s="63"/>
      <c r="X222" s="70"/>
      <c r="Y222" s="71"/>
      <c r="Z222" s="71"/>
    </row>
    <row r="223" spans="4:26" ht="20.25">
      <c r="D223" s="63"/>
      <c r="X223" s="70"/>
      <c r="Y223" s="71"/>
      <c r="Z223" s="71"/>
    </row>
    <row r="224" spans="4:26" ht="20.25">
      <c r="D224" s="63"/>
      <c r="X224" s="70"/>
      <c r="Y224" s="71"/>
      <c r="Z224" s="71"/>
    </row>
    <row r="225" spans="4:26" ht="20.25">
      <c r="D225" s="63"/>
      <c r="X225" s="70"/>
      <c r="Y225" s="71"/>
      <c r="Z225" s="71"/>
    </row>
    <row r="226" spans="4:26" ht="20.25">
      <c r="D226" s="63"/>
      <c r="X226" s="70"/>
      <c r="Y226" s="71"/>
      <c r="Z226" s="71"/>
    </row>
    <row r="227" spans="4:26" ht="20.25">
      <c r="D227" s="63"/>
      <c r="X227" s="70"/>
      <c r="Y227" s="71"/>
      <c r="Z227" s="71"/>
    </row>
    <row r="228" spans="4:26" ht="20.25">
      <c r="D228" s="63"/>
      <c r="X228" s="70"/>
      <c r="Y228" s="71"/>
      <c r="Z228" s="71"/>
    </row>
    <row r="229" spans="4:26" ht="20.25">
      <c r="D229" s="63"/>
      <c r="X229" s="70"/>
      <c r="Y229" s="71"/>
      <c r="Z229" s="71"/>
    </row>
    <row r="230" spans="4:26" ht="20.25">
      <c r="D230" s="63"/>
      <c r="X230" s="70"/>
      <c r="Y230" s="71"/>
      <c r="Z230" s="71"/>
    </row>
    <row r="231" spans="4:26" ht="20.25">
      <c r="D231" s="63"/>
      <c r="X231" s="70"/>
      <c r="Y231" s="71"/>
      <c r="Z231" s="71"/>
    </row>
    <row r="232" spans="4:26" ht="20.25">
      <c r="D232" s="63"/>
      <c r="X232" s="70"/>
      <c r="Y232" s="71"/>
      <c r="Z232" s="71"/>
    </row>
    <row r="233" spans="4:26" ht="20.25">
      <c r="D233" s="63"/>
      <c r="X233" s="70"/>
      <c r="Y233" s="71"/>
      <c r="Z233" s="71"/>
    </row>
    <row r="234" spans="4:26" ht="20.25">
      <c r="D234" s="63"/>
      <c r="X234" s="70"/>
      <c r="Y234" s="71"/>
      <c r="Z234" s="71"/>
    </row>
    <row r="235" spans="4:26" ht="20.25">
      <c r="D235" s="63"/>
      <c r="X235" s="70"/>
      <c r="Y235" s="71"/>
      <c r="Z235" s="71"/>
    </row>
    <row r="236" spans="4:26" ht="20.25">
      <c r="D236" s="63"/>
      <c r="X236" s="70"/>
      <c r="Y236" s="71"/>
      <c r="Z236" s="71"/>
    </row>
    <row r="237" spans="4:26" ht="20.25">
      <c r="D237" s="63"/>
      <c r="X237" s="70"/>
      <c r="Y237" s="71"/>
      <c r="Z237" s="71"/>
    </row>
    <row r="238" spans="4:26" ht="20.25">
      <c r="D238" s="63"/>
      <c r="X238" s="70"/>
      <c r="Y238" s="71"/>
      <c r="Z238" s="71"/>
    </row>
    <row r="239" spans="4:26" ht="20.25">
      <c r="D239" s="63"/>
      <c r="X239" s="70"/>
      <c r="Y239" s="71"/>
      <c r="Z239" s="71"/>
    </row>
    <row r="240" spans="4:26" ht="20.25">
      <c r="D240" s="63"/>
      <c r="X240" s="70"/>
      <c r="Y240" s="71"/>
      <c r="Z240" s="71"/>
    </row>
    <row r="241" spans="4:26" ht="20.25">
      <c r="D241" s="63"/>
      <c r="X241" s="70"/>
      <c r="Y241" s="71"/>
      <c r="Z241" s="71"/>
    </row>
    <row r="242" spans="4:26" ht="20.25">
      <c r="D242" s="63"/>
      <c r="X242" s="70"/>
      <c r="Y242" s="71"/>
      <c r="Z242" s="71"/>
    </row>
    <row r="243" spans="4:26" ht="20.25">
      <c r="D243" s="63"/>
      <c r="X243" s="70"/>
      <c r="Y243" s="71"/>
      <c r="Z243" s="71"/>
    </row>
    <row r="244" spans="4:26" ht="20.25">
      <c r="D244" s="63"/>
      <c r="X244" s="70"/>
      <c r="Y244" s="71"/>
      <c r="Z244" s="71"/>
    </row>
    <row r="245" spans="4:26" ht="20.25">
      <c r="D245" s="63"/>
      <c r="X245" s="70"/>
      <c r="Y245" s="71"/>
      <c r="Z245" s="71"/>
    </row>
    <row r="246" spans="4:26" ht="20.25">
      <c r="D246" s="63"/>
      <c r="X246" s="70"/>
      <c r="Y246" s="71"/>
      <c r="Z246" s="71"/>
    </row>
    <row r="247" spans="4:26" ht="20.25">
      <c r="D247" s="63"/>
      <c r="X247" s="70"/>
      <c r="Y247" s="71"/>
      <c r="Z247" s="71"/>
    </row>
    <row r="248" spans="4:26" ht="20.25">
      <c r="D248" s="63"/>
      <c r="X248" s="70"/>
      <c r="Y248" s="71"/>
      <c r="Z248" s="71"/>
    </row>
    <row r="249" spans="4:26" ht="20.25">
      <c r="D249" s="63"/>
      <c r="X249" s="70"/>
      <c r="Y249" s="71"/>
      <c r="Z249" s="71"/>
    </row>
    <row r="250" spans="4:26" ht="20.25">
      <c r="D250" s="63"/>
      <c r="X250" s="70"/>
      <c r="Y250" s="71"/>
      <c r="Z250" s="71"/>
    </row>
    <row r="251" spans="4:26" ht="20.25">
      <c r="D251" s="63"/>
      <c r="X251" s="70"/>
      <c r="Y251" s="71"/>
      <c r="Z251" s="71"/>
    </row>
    <row r="252" spans="4:26" ht="20.25">
      <c r="D252" s="63"/>
      <c r="X252" s="70"/>
      <c r="Y252" s="71"/>
      <c r="Z252" s="71"/>
    </row>
    <row r="253" spans="4:26" ht="20.25">
      <c r="D253" s="63"/>
      <c r="X253" s="70"/>
      <c r="Y253" s="71"/>
      <c r="Z253" s="71"/>
    </row>
    <row r="254" spans="4:26" ht="20.25">
      <c r="D254" s="63"/>
      <c r="X254" s="70"/>
      <c r="Y254" s="71"/>
      <c r="Z254" s="71"/>
    </row>
    <row r="255" spans="4:26" ht="20.25">
      <c r="D255" s="63"/>
      <c r="X255" s="70"/>
      <c r="Y255" s="71"/>
      <c r="Z255" s="71"/>
    </row>
    <row r="256" spans="4:26" ht="20.25">
      <c r="D256" s="63"/>
      <c r="X256" s="70"/>
      <c r="Y256" s="71"/>
      <c r="Z256" s="71"/>
    </row>
    <row r="257" spans="4:26" ht="20.25">
      <c r="D257" s="63"/>
      <c r="X257" s="70"/>
      <c r="Y257" s="71"/>
      <c r="Z257" s="71"/>
    </row>
    <row r="258" spans="4:26" ht="20.25">
      <c r="D258" s="63"/>
      <c r="X258" s="70"/>
      <c r="Y258" s="71"/>
      <c r="Z258" s="71"/>
    </row>
    <row r="259" spans="4:26" ht="20.25">
      <c r="D259" s="63"/>
      <c r="X259" s="70"/>
      <c r="Y259" s="71"/>
      <c r="Z259" s="71"/>
    </row>
    <row r="260" spans="4:26" ht="20.25">
      <c r="D260" s="63"/>
      <c r="X260" s="70"/>
      <c r="Y260" s="71"/>
      <c r="Z260" s="71"/>
    </row>
    <row r="261" spans="4:26" ht="20.25">
      <c r="D261" s="63"/>
      <c r="X261" s="70"/>
      <c r="Y261" s="71"/>
      <c r="Z261" s="71"/>
    </row>
    <row r="262" spans="4:26" ht="20.25">
      <c r="D262" s="63"/>
      <c r="X262" s="70"/>
      <c r="Y262" s="71"/>
      <c r="Z262" s="71"/>
    </row>
    <row r="263" spans="4:26" ht="20.25">
      <c r="D263" s="63"/>
      <c r="X263" s="70"/>
      <c r="Y263" s="71"/>
      <c r="Z263" s="71"/>
    </row>
    <row r="264" spans="4:26" ht="20.25">
      <c r="D264" s="63"/>
      <c r="X264" s="70"/>
      <c r="Y264" s="71"/>
      <c r="Z264" s="71"/>
    </row>
    <row r="265" spans="4:26" ht="20.25">
      <c r="D265" s="63"/>
      <c r="X265" s="70"/>
      <c r="Y265" s="71"/>
      <c r="Z265" s="71"/>
    </row>
    <row r="266" spans="4:26" ht="20.25">
      <c r="D266" s="63"/>
      <c r="X266" s="70"/>
      <c r="Y266" s="71"/>
      <c r="Z266" s="71"/>
    </row>
    <row r="267" spans="4:26" ht="20.25">
      <c r="D267" s="63"/>
      <c r="X267" s="70"/>
      <c r="Y267" s="71"/>
      <c r="Z267" s="71"/>
    </row>
    <row r="268" spans="4:26" ht="20.25">
      <c r="D268" s="63"/>
      <c r="X268" s="70"/>
      <c r="Y268" s="71"/>
      <c r="Z268" s="71"/>
    </row>
    <row r="269" spans="4:26" ht="20.25">
      <c r="D269" s="63"/>
      <c r="X269" s="70"/>
      <c r="Y269" s="71"/>
      <c r="Z269" s="71"/>
    </row>
    <row r="270" spans="4:26" ht="20.25">
      <c r="D270" s="63"/>
      <c r="X270" s="70"/>
      <c r="Y270" s="71"/>
      <c r="Z270" s="71"/>
    </row>
    <row r="271" spans="4:26" ht="20.25">
      <c r="D271" s="63"/>
      <c r="X271" s="70"/>
      <c r="Y271" s="71"/>
      <c r="Z271" s="71"/>
    </row>
    <row r="272" spans="4:26" ht="20.25">
      <c r="D272" s="63"/>
      <c r="X272" s="70"/>
      <c r="Y272" s="71"/>
      <c r="Z272" s="71"/>
    </row>
    <row r="273" spans="4:26" ht="20.25">
      <c r="D273" s="63"/>
      <c r="X273" s="70"/>
      <c r="Y273" s="71"/>
      <c r="Z273" s="71"/>
    </row>
    <row r="274" spans="4:26" ht="20.25">
      <c r="D274" s="63"/>
      <c r="X274" s="70"/>
      <c r="Y274" s="71"/>
      <c r="Z274" s="71"/>
    </row>
    <row r="275" spans="4:26" ht="20.25">
      <c r="D275" s="63"/>
      <c r="X275" s="70"/>
      <c r="Y275" s="71"/>
      <c r="Z275" s="71"/>
    </row>
    <row r="276" spans="4:26" ht="20.25">
      <c r="D276" s="63"/>
      <c r="X276" s="70"/>
      <c r="Y276" s="71"/>
      <c r="Z276" s="71"/>
    </row>
    <row r="277" spans="4:26" ht="20.25">
      <c r="D277" s="63"/>
      <c r="X277" s="70"/>
      <c r="Y277" s="71"/>
      <c r="Z277" s="71"/>
    </row>
    <row r="278" spans="4:26" ht="20.25">
      <c r="D278" s="63"/>
      <c r="X278" s="70"/>
      <c r="Y278" s="71"/>
      <c r="Z278" s="71"/>
    </row>
    <row r="279" spans="4:26" ht="20.25">
      <c r="D279" s="63"/>
      <c r="X279" s="70"/>
      <c r="Y279" s="71"/>
      <c r="Z279" s="71"/>
    </row>
    <row r="280" spans="4:26" ht="20.25">
      <c r="D280" s="63"/>
      <c r="X280" s="70"/>
      <c r="Y280" s="71"/>
      <c r="Z280" s="71"/>
    </row>
    <row r="281" spans="4:26" ht="20.25">
      <c r="D281" s="63"/>
      <c r="X281" s="70"/>
      <c r="Y281" s="71"/>
      <c r="Z281" s="71"/>
    </row>
    <row r="282" spans="4:26" ht="20.25">
      <c r="D282" s="63"/>
      <c r="X282" s="70"/>
      <c r="Y282" s="71"/>
      <c r="Z282" s="71"/>
    </row>
    <row r="283" spans="4:26" ht="20.25">
      <c r="D283" s="63"/>
      <c r="X283" s="70"/>
      <c r="Y283" s="71"/>
      <c r="Z283" s="71"/>
    </row>
    <row r="284" spans="4:26" ht="20.25">
      <c r="D284" s="63"/>
      <c r="X284" s="70"/>
      <c r="Y284" s="71"/>
      <c r="Z284" s="71"/>
    </row>
    <row r="285" spans="4:26" ht="20.25">
      <c r="D285" s="63"/>
      <c r="X285" s="70"/>
      <c r="Y285" s="71"/>
      <c r="Z285" s="71"/>
    </row>
    <row r="286" spans="4:26" ht="20.25">
      <c r="D286" s="63"/>
      <c r="X286" s="70"/>
      <c r="Y286" s="71"/>
      <c r="Z286" s="71"/>
    </row>
    <row r="287" spans="4:26" ht="20.25">
      <c r="D287" s="63"/>
      <c r="X287" s="70"/>
      <c r="Y287" s="71"/>
      <c r="Z287" s="71"/>
    </row>
    <row r="288" spans="4:26" ht="20.25">
      <c r="D288" s="63"/>
      <c r="X288" s="70"/>
      <c r="Y288" s="71"/>
      <c r="Z288" s="71"/>
    </row>
    <row r="289" spans="4:26" ht="20.25">
      <c r="D289" s="63"/>
      <c r="X289" s="70"/>
      <c r="Y289" s="71"/>
      <c r="Z289" s="71"/>
    </row>
    <row r="290" spans="4:26" ht="20.25">
      <c r="D290" s="63"/>
      <c r="X290" s="70"/>
      <c r="Y290" s="71"/>
      <c r="Z290" s="71"/>
    </row>
    <row r="291" spans="4:26" ht="20.25">
      <c r="D291" s="63"/>
      <c r="X291" s="70"/>
      <c r="Y291" s="71"/>
      <c r="Z291" s="71"/>
    </row>
    <row r="292" spans="4:26" ht="20.25">
      <c r="D292" s="63"/>
      <c r="X292" s="70"/>
      <c r="Y292" s="71"/>
      <c r="Z292" s="71"/>
    </row>
    <row r="293" spans="4:26" ht="20.25">
      <c r="D293" s="63"/>
      <c r="X293" s="70"/>
      <c r="Y293" s="71"/>
      <c r="Z293" s="71"/>
    </row>
    <row r="294" spans="4:26" ht="20.25">
      <c r="D294" s="63"/>
      <c r="X294" s="70"/>
      <c r="Y294" s="71"/>
      <c r="Z294" s="71"/>
    </row>
    <row r="295" spans="4:26" ht="20.25">
      <c r="D295" s="63"/>
      <c r="X295" s="70"/>
      <c r="Y295" s="71"/>
      <c r="Z295" s="71"/>
    </row>
    <row r="296" spans="4:26" ht="20.25">
      <c r="X296" s="75"/>
      <c r="Y296" s="76"/>
      <c r="Z296" s="76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8</cp:revision>
  <dcterms:created xsi:type="dcterms:W3CDTF">2017-11-03T12:24:08Z</dcterms:created>
  <dcterms:modified xsi:type="dcterms:W3CDTF">2017-11-03T12:24:46Z</dcterms:modified>
</cp:coreProperties>
</file>